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uzba-ts01\Users\pop\Desktop\! DOMY !\Uzbecká 12 (620) - SVJ\"/>
    </mc:Choice>
  </mc:AlternateContent>
  <xr:revisionPtr revIDLastSave="0" documentId="13_ncr:1_{70692688-E0C2-4087-A03C-86BE90F123ED}" xr6:coauthVersionLast="47" xr6:coauthVersionMax="47" xr10:uidLastSave="{00000000-0000-0000-0000-000000000000}"/>
  <bookViews>
    <workbookView showHorizontalScroll="0" showVerticalScroll="0" xWindow="28680" yWindow="-120" windowWidth="29040" windowHeight="15720" xr2:uid="{00000000-000D-0000-FFFF-FFFF00000000}"/>
  </bookViews>
  <sheets>
    <sheet name="2026" sheetId="30" r:id="rId1"/>
    <sheet name="2025" sheetId="29" r:id="rId2"/>
    <sheet name="2024" sheetId="28" r:id="rId3"/>
    <sheet name="2023" sheetId="26" r:id="rId4"/>
    <sheet name="2022" sheetId="25" r:id="rId5"/>
  </sheets>
  <definedNames>
    <definedName name="_1_" localSheetId="3">#REF!</definedName>
    <definedName name="_1_" localSheetId="2">#REF!</definedName>
    <definedName name="_1_" localSheetId="1">#REF!</definedName>
    <definedName name="_1_" localSheetId="0">#REF!</definedName>
    <definedName name="_1_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30" l="1"/>
  <c r="E8" i="30"/>
  <c r="E20" i="30"/>
  <c r="E69" i="30"/>
  <c r="E55" i="30"/>
  <c r="E42" i="30"/>
  <c r="E38" i="29"/>
  <c r="E55" i="29"/>
  <c r="E25" i="29"/>
  <c r="E17" i="29"/>
  <c r="E42" i="28" l="1"/>
  <c r="D44" i="28" l="1"/>
  <c r="C45" i="28"/>
  <c r="E16" i="28" l="1"/>
  <c r="E24" i="28"/>
  <c r="E31" i="28"/>
  <c r="C44" i="28"/>
  <c r="C46" i="28" s="1"/>
  <c r="D49" i="26"/>
  <c r="E21" i="25" l="1"/>
  <c r="D38" i="25"/>
  <c r="E28" i="25" l="1"/>
  <c r="C39" i="25"/>
  <c r="E36" i="25"/>
  <c r="C4" i="26" s="1"/>
  <c r="C38" i="25"/>
  <c r="C40" i="25" s="1"/>
  <c r="E11" i="25"/>
  <c r="C50" i="26" l="1"/>
  <c r="E35" i="26"/>
  <c r="E47" i="26"/>
  <c r="C49" i="26"/>
  <c r="C51" i="26" s="1"/>
  <c r="E15" i="26"/>
  <c r="E26" i="26"/>
</calcChain>
</file>

<file path=xl/sharedStrings.xml><?xml version="1.0" encoding="utf-8"?>
<sst xmlns="http://schemas.openxmlformats.org/spreadsheetml/2006/main" count="298" uniqueCount="123">
  <si>
    <t>počáteční stav</t>
  </si>
  <si>
    <t>platba uživatelů do DPZ</t>
  </si>
  <si>
    <t>součty:</t>
  </si>
  <si>
    <t>DPZ celkem:</t>
  </si>
  <si>
    <t>stav</t>
  </si>
  <si>
    <t>DATUM</t>
  </si>
  <si>
    <t>POHYB</t>
  </si>
  <si>
    <t>+</t>
  </si>
  <si>
    <t>-</t>
  </si>
  <si>
    <t>konečný stav 1. čtvrtletí</t>
  </si>
  <si>
    <t>konečný stav roku</t>
  </si>
  <si>
    <t>ü</t>
  </si>
  <si>
    <t>konečný stav 2. čtvrtletí</t>
  </si>
  <si>
    <t>Tvorba a čerpání prostředků na údržbu (DPZ) Uzbecká 12</t>
  </si>
  <si>
    <t>HS 620                                                         DPZ 2022</t>
  </si>
  <si>
    <t>odečet a rozúčtování vody (Rekostav)</t>
  </si>
  <si>
    <t>seřízení dveří, výměna zavírače (Oknostudio)</t>
  </si>
  <si>
    <t>žárovky</t>
  </si>
  <si>
    <t>dokotvení seřízení zavírače (Oknostudio)</t>
  </si>
  <si>
    <t>servis ACV ohřevu (Navrátil)</t>
  </si>
  <si>
    <t>odečet a rozúčtování tepla (Rekostav)</t>
  </si>
  <si>
    <t>montáž krabičky na klíč (Hasič serv.)</t>
  </si>
  <si>
    <t>výměna radiomodulu (Rekostav)</t>
  </si>
  <si>
    <t>kontrola PO has. př. (Hasič serv.)</t>
  </si>
  <si>
    <t>vyjmutí zalomeného klíče</t>
  </si>
  <si>
    <t>oprava výtahu (Otis)</t>
  </si>
  <si>
    <t>výměna zářivky ve výtahu (Otis)</t>
  </si>
  <si>
    <t>oprava schodu (Kopecký)</t>
  </si>
  <si>
    <t>KZ 2021 z DPZ</t>
  </si>
  <si>
    <t>oprava výtahu, spínač dveří (Otis)</t>
  </si>
  <si>
    <t>podložky A4klip</t>
  </si>
  <si>
    <t>bezp. zámky do sklepů</t>
  </si>
  <si>
    <t>oprav výtahu, tlačítko přivol. (Otis)</t>
  </si>
  <si>
    <t>HS 620                                                         DPZ 2023</t>
  </si>
  <si>
    <t>visací zámky na hydranty</t>
  </si>
  <si>
    <t>oprava výtahu, tlačítko (Otis)</t>
  </si>
  <si>
    <t>dveřní mříž (Kročil)</t>
  </si>
  <si>
    <t>výměna ITN (Rekostav)</t>
  </si>
  <si>
    <t>KZ 2022 z DPZ</t>
  </si>
  <si>
    <t>oprava elektrinstalace (Dolíhal)</t>
  </si>
  <si>
    <t>DV-PVC, Rimini, Primalex, Pattex…</t>
  </si>
  <si>
    <t>bezp. kování</t>
  </si>
  <si>
    <t>DPP</t>
  </si>
  <si>
    <t>inspekční prohlídka výtahu (TUV CZ)</t>
  </si>
  <si>
    <t>kontrola PO (Hasič serv.)</t>
  </si>
  <si>
    <t>odečet vody, tepla a rozúčtování (Rekostav)</t>
  </si>
  <si>
    <t>oprava výtahu, unašeč, nastavení (Otis)</t>
  </si>
  <si>
    <t>servis a údržba ohřevu (Navrátil)</t>
  </si>
  <si>
    <t>oprava potrubí SV (MTc)</t>
  </si>
  <si>
    <t>oprava dom. telefonů (K.V.H.)</t>
  </si>
  <si>
    <t>konečný stav 3. čtvrtletí</t>
  </si>
  <si>
    <t>kontrola kanalizace kamerou (Krtek)</t>
  </si>
  <si>
    <t>oprava výtahu, dveře (Otis)</t>
  </si>
  <si>
    <t>oprava výtahu, osvětlení (Otis)</t>
  </si>
  <si>
    <t>oprava výtahu, řídící deska (Otis)</t>
  </si>
  <si>
    <t>oprava výtahu, táhla (Otis)</t>
  </si>
  <si>
    <t>HS 620                                                         DPZ 2024</t>
  </si>
  <si>
    <t>odborná zkouška výtahu (Otis)</t>
  </si>
  <si>
    <t>dohody</t>
  </si>
  <si>
    <t>seřízení hlavních dveří (Hanák)</t>
  </si>
  <si>
    <t>oprava spol. TV antény (Lygre)</t>
  </si>
  <si>
    <t>výměna přivolávacích tlačítek (Otis)</t>
  </si>
  <si>
    <t>oprava TUV - SV (MTC)</t>
  </si>
  <si>
    <t>oprava osvětlení vč. dodávky materiálu (Dolíhal)</t>
  </si>
  <si>
    <t>revize plynového zařízení (BMMR)</t>
  </si>
  <si>
    <t>odečet RTN, vodoměrů a rozúčtování ®</t>
  </si>
  <si>
    <t>provedení odborné zkoušky výtahu (Otis)</t>
  </si>
  <si>
    <t>výměna KK Dn 20 (Dannad)</t>
  </si>
  <si>
    <t>instalatérské práce ®</t>
  </si>
  <si>
    <t>oprava odpadního potrubí ®</t>
  </si>
  <si>
    <t>elektroinstalační práce (Herman)</t>
  </si>
  <si>
    <t>údržba společných prostor (Herman)</t>
  </si>
  <si>
    <t>S-T průzkum, T-E studie dle SoD (Menhir)</t>
  </si>
  <si>
    <t>zpracování PENB (Davidová)</t>
  </si>
  <si>
    <t>oprava - zalomený klíč ve dveřích (MTC)</t>
  </si>
  <si>
    <t>revize hromosvodu (Elgom)</t>
  </si>
  <si>
    <t>čištění, dezinfekce odvětráv. šachet</t>
  </si>
  <si>
    <t>DV- visací zámek,visačky, klíče</t>
  </si>
  <si>
    <t>revize kanlizace TV kamerou (Sebak)</t>
  </si>
  <si>
    <t>HS 620                                                         DPZ 2025</t>
  </si>
  <si>
    <t>provedení odečtu osob</t>
  </si>
  <si>
    <t>zámečnické práce</t>
  </si>
  <si>
    <t>projekt.dokument. "Rekonstrukce střecha" (Menhir)</t>
  </si>
  <si>
    <t>výměna vadného radiomodulu</t>
  </si>
  <si>
    <t>IP kamerový systém (Elgom)</t>
  </si>
  <si>
    <t>kontrola systému vytápění (Novák)</t>
  </si>
  <si>
    <t>výměna vadného svítidla</t>
  </si>
  <si>
    <t>Kooperativa</t>
  </si>
  <si>
    <t>Oprava děr - ptáci (Skalík)</t>
  </si>
  <si>
    <t>topenářské práce (Navrátil)</t>
  </si>
  <si>
    <t>demontá, montáž technologie ohřevu (Navrátil)</t>
  </si>
  <si>
    <t>kontrolní dálkový odečet vodoměrů ®</t>
  </si>
  <si>
    <t>rekonstrukce střešního pláště</t>
  </si>
  <si>
    <t>výkon TDI 8/2025 Rekonstrukce střechy</t>
  </si>
  <si>
    <t>rekonstrukce střechy</t>
  </si>
  <si>
    <t>spuštění, kontrola systému ÚT</t>
  </si>
  <si>
    <t>výkon TDI 9/2025 "Rekonstrukce střechy</t>
  </si>
  <si>
    <t>Přímé platby vlastníků</t>
  </si>
  <si>
    <t>úroky úvěr</t>
  </si>
  <si>
    <t>obhlídky z bytu poškozených míst,opra</t>
  </si>
  <si>
    <t>instalace turbín odvětrání VZT a ZTI</t>
  </si>
  <si>
    <t>výkon TDI 10/2025 "Rekonstrukce střechy</t>
  </si>
  <si>
    <t>zpracování regenerace-rekonstr. Střechy</t>
  </si>
  <si>
    <t>úrok úvěr</t>
  </si>
  <si>
    <t>zkrácení nosných prostředků výtahu</t>
  </si>
  <si>
    <t>reklama na nástěnce domu</t>
  </si>
  <si>
    <t>Dohody</t>
  </si>
  <si>
    <t>vícepráce - dodatek ke SoD</t>
  </si>
  <si>
    <t>Splátka úvěru</t>
  </si>
  <si>
    <t xml:space="preserve">úrok úvěr </t>
  </si>
  <si>
    <t xml:space="preserve">regenerace </t>
  </si>
  <si>
    <t>rozúčtování tepla a spotřeby vody</t>
  </si>
  <si>
    <t>kontrola osvětlení, výměna svítidla</t>
  </si>
  <si>
    <t>převod KZ do DPZ</t>
  </si>
  <si>
    <t>chemické čištění dlažby (Skalík)</t>
  </si>
  <si>
    <t>výměna splachovací nádrže, oprava spr. (Pip.)</t>
  </si>
  <si>
    <t>odstranění odpojených kabelů STA</t>
  </si>
  <si>
    <t>výměna vodoměrů SV, TV</t>
  </si>
  <si>
    <t>dodávka, instalace radiomodulů k vodo</t>
  </si>
  <si>
    <t>výměna nefunkčních byt. uzávěrů vody</t>
  </si>
  <si>
    <t>D a M sběrnic + jejich nastavení</t>
  </si>
  <si>
    <t>internet. připojení sběrnic, přenos dat</t>
  </si>
  <si>
    <t>preventivní požární prohlídka a kontro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</si>
</sst>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č"/>
    <numFmt numFmtId="165" formatCode="dd\.mm\.yy"/>
  </numFmts>
  <fonts count="20" x14ac:knownFonts="1">
    <font>
      <sz val="10"/>
      <name val="Arial"/>
      <charset val="238"/>
    </font>
    <font>
      <sz val="10"/>
      <name val="Arial CE"/>
      <charset val="238"/>
    </font>
    <font>
      <b/>
      <i/>
      <u/>
      <sz val="11"/>
      <color indexed="8"/>
      <name val="Arial CE"/>
      <family val="2"/>
      <charset val="238"/>
    </font>
    <font>
      <sz val="10"/>
      <color indexed="8"/>
      <name val="Arial CE"/>
      <charset val="238"/>
    </font>
    <font>
      <b/>
      <u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10"/>
      <name val="Wingdings"/>
      <charset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6" tint="-0.249977111117893"/>
      <name val="Wingdings"/>
      <charset val="2"/>
    </font>
    <font>
      <sz val="6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/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/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9" tint="-0.499984740745262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3" fillId="0" borderId="0" xfId="1" applyFont="1"/>
    <xf numFmtId="164" fontId="5" fillId="0" borderId="0" xfId="0" applyNumberFormat="1" applyFont="1"/>
    <xf numFmtId="0" fontId="5" fillId="0" borderId="0" xfId="0" applyFont="1"/>
    <xf numFmtId="0" fontId="7" fillId="0" borderId="0" xfId="0" applyFont="1"/>
    <xf numFmtId="4" fontId="9" fillId="0" borderId="0" xfId="0" applyNumberFormat="1" applyFont="1"/>
    <xf numFmtId="165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4" fontId="12" fillId="0" borderId="1" xfId="0" applyNumberFormat="1" applyFont="1" applyBorder="1"/>
    <xf numFmtId="0" fontId="12" fillId="0" borderId="2" xfId="0" applyFont="1" applyBorder="1"/>
    <xf numFmtId="4" fontId="12" fillId="0" borderId="2" xfId="0" applyNumberFormat="1" applyFont="1" applyBorder="1"/>
    <xf numFmtId="0" fontId="12" fillId="0" borderId="1" xfId="0" applyFont="1" applyBorder="1"/>
    <xf numFmtId="0" fontId="12" fillId="0" borderId="3" xfId="0" applyFont="1" applyBorder="1"/>
    <xf numFmtId="4" fontId="12" fillId="0" borderId="3" xfId="0" applyNumberFormat="1" applyFont="1" applyBorder="1"/>
    <xf numFmtId="164" fontId="12" fillId="0" borderId="2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center"/>
    </xf>
    <xf numFmtId="165" fontId="12" fillId="0" borderId="0" xfId="0" applyNumberFormat="1" applyFont="1" applyAlignment="1">
      <alignment horizontal="right"/>
    </xf>
    <xf numFmtId="0" fontId="12" fillId="0" borderId="0" xfId="0" applyFont="1"/>
    <xf numFmtId="4" fontId="12" fillId="0" borderId="0" xfId="0" applyNumberFormat="1" applyFont="1"/>
    <xf numFmtId="164" fontId="12" fillId="0" borderId="0" xfId="0" applyNumberFormat="1" applyFont="1" applyAlignment="1">
      <alignment horizontal="right"/>
    </xf>
    <xf numFmtId="4" fontId="13" fillId="0" borderId="0" xfId="0" applyNumberFormat="1" applyFont="1"/>
    <xf numFmtId="165" fontId="12" fillId="0" borderId="11" xfId="0" applyNumberFormat="1" applyFont="1" applyBorder="1" applyAlignment="1">
      <alignment horizontal="right"/>
    </xf>
    <xf numFmtId="0" fontId="12" fillId="0" borderId="12" xfId="0" applyFont="1" applyBorder="1"/>
    <xf numFmtId="4" fontId="12" fillId="0" borderId="12" xfId="0" applyNumberFormat="1" applyFont="1" applyBorder="1"/>
    <xf numFmtId="165" fontId="12" fillId="0" borderId="14" xfId="0" applyNumberFormat="1" applyFont="1" applyBorder="1" applyAlignment="1">
      <alignment horizontal="right"/>
    </xf>
    <xf numFmtId="0" fontId="12" fillId="0" borderId="15" xfId="0" applyFont="1" applyBorder="1"/>
    <xf numFmtId="165" fontId="12" fillId="0" borderId="16" xfId="0" applyNumberFormat="1" applyFont="1" applyBorder="1" applyAlignment="1">
      <alignment horizontal="right"/>
    </xf>
    <xf numFmtId="0" fontId="12" fillId="0" borderId="17" xfId="0" applyFont="1" applyBorder="1"/>
    <xf numFmtId="165" fontId="12" fillId="0" borderId="18" xfId="0" applyNumberFormat="1" applyFont="1" applyBorder="1" applyAlignment="1">
      <alignment horizontal="right"/>
    </xf>
    <xf numFmtId="0" fontId="12" fillId="0" borderId="19" xfId="0" applyFont="1" applyBorder="1"/>
    <xf numFmtId="4" fontId="12" fillId="0" borderId="19" xfId="0" applyNumberFormat="1" applyFont="1" applyBorder="1"/>
    <xf numFmtId="164" fontId="12" fillId="0" borderId="19" xfId="0" applyNumberFormat="1" applyFont="1" applyBorder="1" applyAlignment="1">
      <alignment horizontal="right"/>
    </xf>
    <xf numFmtId="4" fontId="13" fillId="0" borderId="20" xfId="0" applyNumberFormat="1" applyFont="1" applyBorder="1"/>
    <xf numFmtId="164" fontId="12" fillId="0" borderId="12" xfId="0" applyNumberFormat="1" applyFont="1" applyBorder="1" applyAlignment="1">
      <alignment horizontal="right"/>
    </xf>
    <xf numFmtId="0" fontId="12" fillId="0" borderId="13" xfId="0" applyFont="1" applyBorder="1"/>
    <xf numFmtId="4" fontId="13" fillId="0" borderId="15" xfId="0" applyNumberFormat="1" applyFont="1" applyBorder="1"/>
    <xf numFmtId="165" fontId="12" fillId="0" borderId="21" xfId="0" applyNumberFormat="1" applyFont="1" applyBorder="1" applyAlignment="1">
      <alignment horizontal="right"/>
    </xf>
    <xf numFmtId="0" fontId="12" fillId="0" borderId="22" xfId="0" applyFont="1" applyBorder="1"/>
    <xf numFmtId="4" fontId="12" fillId="0" borderId="2" xfId="0" applyNumberFormat="1" applyFont="1" applyBorder="1" applyAlignment="1">
      <alignment horizontal="right"/>
    </xf>
    <xf numFmtId="4" fontId="13" fillId="0" borderId="17" xfId="0" applyNumberFormat="1" applyFont="1" applyBorder="1"/>
    <xf numFmtId="0" fontId="10" fillId="0" borderId="0" xfId="1" applyFont="1"/>
    <xf numFmtId="4" fontId="11" fillId="0" borderId="0" xfId="0" applyNumberFormat="1" applyFont="1"/>
    <xf numFmtId="4" fontId="12" fillId="0" borderId="1" xfId="0" applyNumberFormat="1" applyFont="1" applyBorder="1" applyAlignment="1">
      <alignment horizontal="right"/>
    </xf>
    <xf numFmtId="4" fontId="12" fillId="0" borderId="12" xfId="0" applyNumberFormat="1" applyFont="1" applyBorder="1" applyAlignment="1">
      <alignment horizontal="right"/>
    </xf>
    <xf numFmtId="165" fontId="12" fillId="0" borderId="23" xfId="0" applyNumberFormat="1" applyFont="1" applyBorder="1" applyAlignment="1">
      <alignment horizontal="right"/>
    </xf>
    <xf numFmtId="0" fontId="12" fillId="0" borderId="6" xfId="0" applyFont="1" applyBorder="1"/>
    <xf numFmtId="4" fontId="12" fillId="0" borderId="6" xfId="0" applyNumberFormat="1" applyFont="1" applyBorder="1"/>
    <xf numFmtId="4" fontId="13" fillId="0" borderId="24" xfId="0" applyNumberFormat="1" applyFont="1" applyBorder="1"/>
    <xf numFmtId="4" fontId="12" fillId="0" borderId="6" xfId="0" applyNumberFormat="1" applyFont="1" applyBorder="1" applyAlignment="1">
      <alignment horizontal="right"/>
    </xf>
    <xf numFmtId="4" fontId="5" fillId="0" borderId="0" xfId="0" applyNumberFormat="1" applyFont="1"/>
    <xf numFmtId="0" fontId="14" fillId="0" borderId="0" xfId="1" applyFont="1"/>
    <xf numFmtId="0" fontId="15" fillId="0" borderId="0" xfId="0" applyFont="1" applyAlignment="1">
      <alignment horizontal="center"/>
    </xf>
    <xf numFmtId="4" fontId="16" fillId="0" borderId="0" xfId="0" applyNumberFormat="1" applyFont="1"/>
    <xf numFmtId="0" fontId="17" fillId="0" borderId="0" xfId="0" applyFont="1"/>
    <xf numFmtId="164" fontId="12" fillId="0" borderId="1" xfId="0" applyNumberFormat="1" applyFont="1" applyBorder="1" applyAlignment="1">
      <alignment horizontal="right"/>
    </xf>
    <xf numFmtId="0" fontId="17" fillId="0" borderId="2" xfId="0" applyFont="1" applyBorder="1"/>
    <xf numFmtId="165" fontId="12" fillId="0" borderId="2" xfId="0" applyNumberFormat="1" applyFont="1" applyBorder="1" applyAlignment="1">
      <alignment horizontal="right"/>
    </xf>
    <xf numFmtId="165" fontId="12" fillId="0" borderId="25" xfId="0" applyNumberFormat="1" applyFont="1" applyBorder="1" applyAlignment="1">
      <alignment horizontal="right"/>
    </xf>
    <xf numFmtId="0" fontId="17" fillId="0" borderId="1" xfId="0" applyFont="1" applyBorder="1"/>
    <xf numFmtId="4" fontId="12" fillId="0" borderId="17" xfId="0" applyNumberFormat="1" applyFont="1" applyBorder="1"/>
    <xf numFmtId="165" fontId="12" fillId="0" borderId="26" xfId="0" applyNumberFormat="1" applyFont="1" applyBorder="1" applyAlignment="1">
      <alignment horizontal="right"/>
    </xf>
    <xf numFmtId="0" fontId="12" fillId="0" borderId="27" xfId="0" applyFont="1" applyBorder="1"/>
    <xf numFmtId="4" fontId="12" fillId="0" borderId="27" xfId="0" applyNumberFormat="1" applyFont="1" applyBorder="1"/>
    <xf numFmtId="164" fontId="12" fillId="0" borderId="27" xfId="0" applyNumberFormat="1" applyFont="1" applyBorder="1" applyAlignment="1">
      <alignment horizontal="right"/>
    </xf>
    <xf numFmtId="4" fontId="13" fillId="0" borderId="28" xfId="0" applyNumberFormat="1" applyFont="1" applyBorder="1"/>
    <xf numFmtId="4" fontId="18" fillId="0" borderId="17" xfId="0" applyNumberFormat="1" applyFont="1" applyBorder="1"/>
    <xf numFmtId="4" fontId="12" fillId="0" borderId="15" xfId="0" applyNumberFormat="1" applyFont="1" applyBorder="1"/>
    <xf numFmtId="165" fontId="19" fillId="0" borderId="18" xfId="0" applyNumberFormat="1" applyFont="1" applyBorder="1" applyAlignment="1">
      <alignment horizontal="right"/>
    </xf>
    <xf numFmtId="0" fontId="19" fillId="0" borderId="19" xfId="0" applyFont="1" applyBorder="1"/>
    <xf numFmtId="4" fontId="19" fillId="0" borderId="19" xfId="0" applyNumberFormat="1" applyFont="1" applyBorder="1"/>
    <xf numFmtId="164" fontId="19" fillId="0" borderId="19" xfId="0" applyNumberFormat="1" applyFont="1" applyBorder="1" applyAlignment="1">
      <alignment horizontal="right"/>
    </xf>
    <xf numFmtId="4" fontId="19" fillId="0" borderId="20" xfId="0" applyNumberFormat="1" applyFont="1" applyBorder="1"/>
    <xf numFmtId="165" fontId="19" fillId="0" borderId="26" xfId="0" applyNumberFormat="1" applyFont="1" applyBorder="1" applyAlignment="1">
      <alignment horizontal="right"/>
    </xf>
    <xf numFmtId="0" fontId="19" fillId="0" borderId="27" xfId="0" applyFont="1" applyBorder="1"/>
    <xf numFmtId="4" fontId="19" fillId="0" borderId="27" xfId="0" applyNumberFormat="1" applyFont="1" applyBorder="1"/>
    <xf numFmtId="164" fontId="19" fillId="0" borderId="27" xfId="0" applyNumberFormat="1" applyFont="1" applyBorder="1" applyAlignment="1">
      <alignment horizontal="right"/>
    </xf>
    <xf numFmtId="4" fontId="19" fillId="0" borderId="28" xfId="0" applyNumberFormat="1" applyFont="1" applyBorder="1"/>
    <xf numFmtId="0" fontId="2" fillId="0" borderId="7" xfId="1" applyFont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</cellXfs>
  <cellStyles count="2">
    <cellStyle name="Normální" xfId="0" builtinId="0"/>
    <cellStyle name="normální_list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400F-D413-43EE-95F1-604129BAF7E2}">
  <sheetPr>
    <tabColor rgb="FFFF0000"/>
  </sheetPr>
  <dimension ref="A1:F73"/>
  <sheetViews>
    <sheetView showGridLines="0" tabSelected="1" defaultGridColor="0" view="pageBreakPreview" topLeftCell="A30" colorId="23" zoomScale="130" zoomScaleNormal="100" zoomScaleSheetLayoutView="130" workbookViewId="0">
      <selection activeCell="A46" sqref="A46"/>
    </sheetView>
  </sheetViews>
  <sheetFormatPr defaultRowHeight="12.75" x14ac:dyDescent="0.2"/>
  <cols>
    <col min="1" max="1" width="9.140625" style="9" customWidth="1"/>
    <col min="2" max="2" width="43.28515625" style="1" customWidth="1"/>
    <col min="3" max="3" width="12.28515625" style="1" customWidth="1"/>
    <col min="4" max="4" width="14" style="1" customWidth="1"/>
    <col min="5" max="5" width="12.42578125" style="1" customWidth="1"/>
    <col min="6" max="6" width="2.85546875" style="1" customWidth="1"/>
    <col min="7" max="16384" width="9.140625" style="1"/>
  </cols>
  <sheetData>
    <row r="1" spans="1:6" ht="15" thickBot="1" x14ac:dyDescent="0.25">
      <c r="A1" s="82" t="s">
        <v>13</v>
      </c>
      <c r="B1" s="82"/>
      <c r="C1" s="82"/>
      <c r="D1" s="82"/>
      <c r="E1" s="82"/>
    </row>
    <row r="2" spans="1:6" x14ac:dyDescent="0.2">
      <c r="A2" s="83" t="s">
        <v>79</v>
      </c>
      <c r="B2" s="84"/>
      <c r="C2" s="84"/>
      <c r="D2" s="84"/>
      <c r="E2" s="85"/>
    </row>
    <row r="3" spans="1:6" ht="13.5" thickBot="1" x14ac:dyDescent="0.25">
      <c r="A3" s="17" t="s">
        <v>5</v>
      </c>
      <c r="B3" s="18" t="s">
        <v>6</v>
      </c>
      <c r="C3" s="18" t="s">
        <v>7</v>
      </c>
      <c r="D3" s="19" t="s">
        <v>8</v>
      </c>
      <c r="E3" s="20" t="s">
        <v>4</v>
      </c>
    </row>
    <row r="4" spans="1:6" x14ac:dyDescent="0.2">
      <c r="A4" s="26">
        <v>45658</v>
      </c>
      <c r="B4" s="27" t="s">
        <v>0</v>
      </c>
      <c r="C4" s="57">
        <v>185358.44000000012</v>
      </c>
      <c r="D4" s="38"/>
      <c r="E4" s="39"/>
      <c r="F4" s="45" t="s">
        <v>11</v>
      </c>
    </row>
    <row r="5" spans="1:6" x14ac:dyDescent="0.2">
      <c r="A5" s="41">
        <v>45687</v>
      </c>
      <c r="B5" s="11" t="s">
        <v>1</v>
      </c>
      <c r="C5" s="12">
        <v>116760</v>
      </c>
      <c r="D5" s="16"/>
      <c r="E5" s="30"/>
    </row>
    <row r="6" spans="1:6" x14ac:dyDescent="0.2">
      <c r="A6" s="29">
        <v>45688</v>
      </c>
      <c r="B6" s="60" t="s">
        <v>109</v>
      </c>
      <c r="C6" s="15"/>
      <c r="D6" s="12">
        <v>-3714.57</v>
      </c>
    </row>
    <row r="7" spans="1:6" x14ac:dyDescent="0.2">
      <c r="A7" s="29">
        <v>45688</v>
      </c>
      <c r="B7" s="60" t="s">
        <v>110</v>
      </c>
      <c r="C7" s="15">
        <v>28555</v>
      </c>
      <c r="D7" s="12"/>
      <c r="E7" s="71"/>
    </row>
    <row r="8" spans="1:6" x14ac:dyDescent="0.2">
      <c r="A8" s="29">
        <v>45688</v>
      </c>
      <c r="B8" s="60" t="s">
        <v>108</v>
      </c>
      <c r="C8" s="15"/>
      <c r="D8" s="12">
        <v>-24829.200000000001</v>
      </c>
      <c r="E8" s="71">
        <f>SUM(C4:D8)</f>
        <v>302129.6700000001</v>
      </c>
    </row>
    <row r="9" spans="1:6" x14ac:dyDescent="0.2">
      <c r="A9" s="29">
        <v>45716</v>
      </c>
      <c r="B9" s="11" t="s">
        <v>1</v>
      </c>
      <c r="C9" s="12">
        <v>116760</v>
      </c>
      <c r="D9" s="16"/>
      <c r="E9" s="30"/>
    </row>
    <row r="10" spans="1:6" x14ac:dyDescent="0.2">
      <c r="A10" s="29">
        <v>45716</v>
      </c>
      <c r="B10" s="60" t="s">
        <v>109</v>
      </c>
      <c r="C10" s="15"/>
      <c r="D10" s="12">
        <v>-3632.02</v>
      </c>
      <c r="E10" s="30"/>
    </row>
    <row r="11" spans="1:6" x14ac:dyDescent="0.2">
      <c r="A11" s="29">
        <v>45716</v>
      </c>
      <c r="B11" s="60" t="s">
        <v>110</v>
      </c>
      <c r="C11" s="15">
        <v>28555</v>
      </c>
      <c r="D11" s="12"/>
      <c r="E11" s="30"/>
    </row>
    <row r="12" spans="1:6" x14ac:dyDescent="0.2">
      <c r="A12" s="29">
        <v>45716</v>
      </c>
      <c r="B12" s="60" t="s">
        <v>108</v>
      </c>
      <c r="C12" s="15"/>
      <c r="D12" s="12">
        <v>-24911.75</v>
      </c>
      <c r="E12" s="71">
        <f>SUM(C4:D12)</f>
        <v>418900.90000000008</v>
      </c>
    </row>
    <row r="13" spans="1:6" x14ac:dyDescent="0.2">
      <c r="A13" s="31">
        <v>45747</v>
      </c>
      <c r="B13" s="11" t="s">
        <v>1</v>
      </c>
      <c r="C13" s="12">
        <v>116760</v>
      </c>
      <c r="D13" s="16"/>
      <c r="E13" s="32"/>
    </row>
    <row r="14" spans="1:6" x14ac:dyDescent="0.2">
      <c r="A14" s="31">
        <v>45747</v>
      </c>
      <c r="B14" s="60" t="s">
        <v>109</v>
      </c>
      <c r="C14" s="15"/>
      <c r="D14" s="12">
        <v>-3549.18</v>
      </c>
      <c r="E14" s="32"/>
    </row>
    <row r="15" spans="1:6" x14ac:dyDescent="0.2">
      <c r="A15" s="31">
        <v>45747</v>
      </c>
      <c r="B15" s="60" t="s">
        <v>110</v>
      </c>
      <c r="C15" s="15">
        <v>28555</v>
      </c>
      <c r="D15" s="12"/>
      <c r="E15" s="32"/>
    </row>
    <row r="16" spans="1:6" x14ac:dyDescent="0.2">
      <c r="A16" s="31">
        <v>45747</v>
      </c>
      <c r="B16" s="60" t="s">
        <v>108</v>
      </c>
      <c r="C16" s="15"/>
      <c r="D16" s="12">
        <v>-24994.59</v>
      </c>
      <c r="E16" s="32"/>
    </row>
    <row r="17" spans="1:6" x14ac:dyDescent="0.2">
      <c r="A17" s="31">
        <v>45747</v>
      </c>
      <c r="B17" s="63" t="s">
        <v>111</v>
      </c>
      <c r="C17" s="12"/>
      <c r="D17" s="10">
        <v>-25409.68</v>
      </c>
      <c r="E17" s="32"/>
    </row>
    <row r="18" spans="1:6" x14ac:dyDescent="0.2">
      <c r="A18" s="31">
        <v>45747</v>
      </c>
      <c r="B18" s="63" t="s">
        <v>112</v>
      </c>
      <c r="C18" s="12"/>
      <c r="D18" s="10">
        <v>-2003.65</v>
      </c>
      <c r="E18" s="32"/>
    </row>
    <row r="19" spans="1:6" x14ac:dyDescent="0.2">
      <c r="A19" s="31">
        <v>45747</v>
      </c>
      <c r="B19" s="63" t="s">
        <v>113</v>
      </c>
      <c r="C19" s="12"/>
      <c r="D19" s="10">
        <v>-9058.7999999999993</v>
      </c>
      <c r="E19" s="32"/>
    </row>
    <row r="20" spans="1:6" ht="13.5" thickBot="1" x14ac:dyDescent="0.25">
      <c r="A20" s="72">
        <v>45747</v>
      </c>
      <c r="B20" s="73" t="s">
        <v>9</v>
      </c>
      <c r="C20" s="74"/>
      <c r="D20" s="75"/>
      <c r="E20" s="76">
        <f>SUM(C3:D20)</f>
        <v>499200.00000000012</v>
      </c>
      <c r="F20" s="55" t="s">
        <v>11</v>
      </c>
    </row>
    <row r="21" spans="1:6" x14ac:dyDescent="0.2">
      <c r="A21" s="29">
        <v>45777</v>
      </c>
      <c r="B21" s="11" t="s">
        <v>1</v>
      </c>
      <c r="C21" s="12">
        <v>116760</v>
      </c>
      <c r="D21" s="16"/>
      <c r="E21" s="30"/>
    </row>
    <row r="22" spans="1:6" x14ac:dyDescent="0.2">
      <c r="A22" s="29">
        <v>46142</v>
      </c>
      <c r="B22" s="60" t="s">
        <v>109</v>
      </c>
      <c r="C22" s="15"/>
      <c r="D22" s="12">
        <v>-3466.07</v>
      </c>
      <c r="E22" s="32"/>
    </row>
    <row r="23" spans="1:6" x14ac:dyDescent="0.2">
      <c r="A23" s="29">
        <v>46142</v>
      </c>
      <c r="B23" s="60" t="s">
        <v>110</v>
      </c>
      <c r="C23" s="15">
        <v>28555</v>
      </c>
      <c r="D23" s="12"/>
      <c r="E23" s="32"/>
    </row>
    <row r="24" spans="1:6" x14ac:dyDescent="0.2">
      <c r="A24" s="29">
        <v>46142</v>
      </c>
      <c r="B24" s="60" t="s">
        <v>108</v>
      </c>
      <c r="C24" s="15"/>
      <c r="D24" s="12">
        <v>-25077.7</v>
      </c>
      <c r="E24" s="32"/>
    </row>
    <row r="25" spans="1:6" x14ac:dyDescent="0.2">
      <c r="A25" s="29">
        <v>46142</v>
      </c>
      <c r="B25" s="60" t="s">
        <v>114</v>
      </c>
      <c r="C25" s="15"/>
      <c r="D25" s="10">
        <v>-29120</v>
      </c>
      <c r="E25" s="32"/>
    </row>
    <row r="26" spans="1:6" x14ac:dyDescent="0.2">
      <c r="A26" s="29">
        <v>46142</v>
      </c>
      <c r="B26" s="60" t="s">
        <v>115</v>
      </c>
      <c r="C26" s="15"/>
      <c r="D26" s="10">
        <v>-7634</v>
      </c>
      <c r="E26" s="32"/>
    </row>
    <row r="27" spans="1:6" x14ac:dyDescent="0.2">
      <c r="A27" s="29">
        <v>46142</v>
      </c>
      <c r="B27" s="11" t="s">
        <v>116</v>
      </c>
      <c r="C27" s="12"/>
      <c r="D27" s="47">
        <v>-873.6</v>
      </c>
      <c r="E27" s="64"/>
    </row>
    <row r="28" spans="1:6" x14ac:dyDescent="0.2">
      <c r="A28" s="29">
        <v>45808</v>
      </c>
      <c r="B28" s="11" t="s">
        <v>1</v>
      </c>
      <c r="C28" s="12">
        <v>116760</v>
      </c>
      <c r="D28" s="16"/>
      <c r="E28" s="64"/>
      <c r="F28" s="55"/>
    </row>
    <row r="29" spans="1:6" x14ac:dyDescent="0.2">
      <c r="A29" s="29">
        <v>45808</v>
      </c>
      <c r="B29" s="60" t="s">
        <v>109</v>
      </c>
      <c r="C29" s="15"/>
      <c r="D29" s="12">
        <v>-3382.69</v>
      </c>
      <c r="E29" s="32"/>
    </row>
    <row r="30" spans="1:6" x14ac:dyDescent="0.2">
      <c r="A30" s="29">
        <v>45808</v>
      </c>
      <c r="B30" s="60" t="s">
        <v>110</v>
      </c>
      <c r="C30" s="15">
        <v>28555</v>
      </c>
      <c r="D30" s="12"/>
      <c r="E30" s="32"/>
    </row>
    <row r="31" spans="1:6" x14ac:dyDescent="0.2">
      <c r="A31" s="29">
        <v>45808</v>
      </c>
      <c r="B31" s="60" t="s">
        <v>108</v>
      </c>
      <c r="C31" s="15"/>
      <c r="D31" s="12">
        <v>-25161.08</v>
      </c>
      <c r="E31" s="32"/>
    </row>
    <row r="32" spans="1:6" x14ac:dyDescent="0.2">
      <c r="A32" s="29">
        <v>45808</v>
      </c>
      <c r="B32" s="60" t="s">
        <v>117</v>
      </c>
      <c r="C32" s="15"/>
      <c r="D32" s="12">
        <v>-97965.06</v>
      </c>
      <c r="E32" s="32"/>
    </row>
    <row r="33" spans="1:6" x14ac:dyDescent="0.2">
      <c r="A33" s="29">
        <v>45808</v>
      </c>
      <c r="B33" s="60" t="s">
        <v>118</v>
      </c>
      <c r="C33" s="15"/>
      <c r="D33" s="12">
        <v>-78998.48</v>
      </c>
      <c r="E33" s="32"/>
    </row>
    <row r="34" spans="1:6" x14ac:dyDescent="0.2">
      <c r="A34" s="29">
        <v>45808</v>
      </c>
      <c r="B34" s="60" t="s">
        <v>119</v>
      </c>
      <c r="C34" s="15"/>
      <c r="D34" s="12">
        <v>-30531.78</v>
      </c>
      <c r="E34" s="32"/>
    </row>
    <row r="35" spans="1:6" x14ac:dyDescent="0.2">
      <c r="A35" s="29">
        <v>45808</v>
      </c>
      <c r="B35" s="60" t="s">
        <v>120</v>
      </c>
      <c r="C35" s="15"/>
      <c r="D35" s="12">
        <v>-17391.810000000001</v>
      </c>
      <c r="E35" s="64"/>
    </row>
    <row r="36" spans="1:6" x14ac:dyDescent="0.2">
      <c r="A36" s="31">
        <v>45838</v>
      </c>
      <c r="B36" s="11" t="s">
        <v>1</v>
      </c>
      <c r="C36" s="12">
        <v>116760</v>
      </c>
      <c r="D36" s="16"/>
      <c r="E36" s="64"/>
      <c r="F36" s="55"/>
    </row>
    <row r="37" spans="1:6" x14ac:dyDescent="0.2">
      <c r="A37" s="61">
        <v>45821</v>
      </c>
      <c r="B37" s="60" t="s">
        <v>109</v>
      </c>
      <c r="C37" s="15"/>
      <c r="D37" s="12">
        <v>-3299.03</v>
      </c>
      <c r="E37" s="32"/>
    </row>
    <row r="38" spans="1:6" x14ac:dyDescent="0.2">
      <c r="A38" s="61">
        <v>45821</v>
      </c>
      <c r="B38" s="60" t="s">
        <v>110</v>
      </c>
      <c r="C38" s="15">
        <v>28555</v>
      </c>
      <c r="D38" s="12"/>
      <c r="E38" s="32"/>
    </row>
    <row r="39" spans="1:6" x14ac:dyDescent="0.2">
      <c r="A39" s="62">
        <v>45838</v>
      </c>
      <c r="B39" s="60" t="s">
        <v>108</v>
      </c>
      <c r="C39" s="15"/>
      <c r="D39" s="12">
        <v>-25244.74</v>
      </c>
      <c r="E39" s="32"/>
    </row>
    <row r="40" spans="1:6" x14ac:dyDescent="0.2">
      <c r="A40" s="62">
        <v>45838</v>
      </c>
      <c r="B40" s="63" t="s">
        <v>121</v>
      </c>
      <c r="C40" s="12"/>
      <c r="D40" s="10">
        <v>-14350.72</v>
      </c>
      <c r="E40" s="32"/>
    </row>
    <row r="41" spans="1:6" x14ac:dyDescent="0.2">
      <c r="A41" s="62">
        <v>45838</v>
      </c>
      <c r="B41" s="63" t="s">
        <v>122</v>
      </c>
      <c r="C41" s="12"/>
      <c r="D41" s="10">
        <v>-3932.5</v>
      </c>
      <c r="E41" s="32"/>
    </row>
    <row r="42" spans="1:6" ht="13.5" thickBot="1" x14ac:dyDescent="0.25">
      <c r="A42" s="72">
        <v>45838</v>
      </c>
      <c r="B42" s="73" t="s">
        <v>12</v>
      </c>
      <c r="C42" s="74"/>
      <c r="D42" s="75"/>
      <c r="E42" s="76">
        <f>SUM(C4:D42)</f>
        <v>568715.74000000022</v>
      </c>
      <c r="F42" s="55" t="s">
        <v>11</v>
      </c>
    </row>
    <row r="43" spans="1:6" x14ac:dyDescent="0.2">
      <c r="A43" s="29">
        <v>45869</v>
      </c>
      <c r="B43" s="11" t="s">
        <v>1</v>
      </c>
      <c r="C43" s="12">
        <v>116760</v>
      </c>
      <c r="D43" s="16"/>
      <c r="E43" s="44"/>
    </row>
    <row r="44" spans="1:6" x14ac:dyDescent="0.2">
      <c r="A44" s="29">
        <v>45869</v>
      </c>
      <c r="B44" s="60" t="s">
        <v>109</v>
      </c>
      <c r="C44" s="15"/>
      <c r="D44" s="12">
        <v>-3299.03</v>
      </c>
      <c r="E44" s="44"/>
    </row>
    <row r="45" spans="1:6" x14ac:dyDescent="0.2">
      <c r="A45" s="29">
        <v>45869</v>
      </c>
      <c r="B45" s="60" t="s">
        <v>110</v>
      </c>
      <c r="C45" s="15">
        <v>28555</v>
      </c>
      <c r="D45" s="12"/>
      <c r="E45" s="70"/>
      <c r="F45" s="55"/>
    </row>
    <row r="46" spans="1:6" x14ac:dyDescent="0.2">
      <c r="A46" s="29">
        <v>45869</v>
      </c>
      <c r="B46" s="60" t="s">
        <v>108</v>
      </c>
      <c r="C46" s="15"/>
      <c r="D46" s="12">
        <v>-24829.200000000001</v>
      </c>
      <c r="E46" s="70"/>
      <c r="F46" s="55"/>
    </row>
    <row r="47" spans="1:6" x14ac:dyDescent="0.2">
      <c r="A47" s="29">
        <v>45900</v>
      </c>
      <c r="B47" s="11" t="s">
        <v>1</v>
      </c>
      <c r="C47" s="12">
        <v>116760</v>
      </c>
      <c r="D47" s="16"/>
      <c r="E47" s="30"/>
    </row>
    <row r="48" spans="1:6" x14ac:dyDescent="0.2">
      <c r="A48" s="29">
        <v>45900</v>
      </c>
      <c r="B48" s="60" t="s">
        <v>109</v>
      </c>
      <c r="C48" s="15"/>
      <c r="D48" s="12">
        <v>-3714.57</v>
      </c>
      <c r="E48" s="32"/>
    </row>
    <row r="49" spans="1:6" x14ac:dyDescent="0.2">
      <c r="A49" s="29">
        <v>45900</v>
      </c>
      <c r="B49" s="60" t="s">
        <v>110</v>
      </c>
      <c r="C49" s="15">
        <v>28555</v>
      </c>
      <c r="D49" s="12"/>
      <c r="E49" s="32"/>
    </row>
    <row r="50" spans="1:6" x14ac:dyDescent="0.2">
      <c r="A50" s="29">
        <v>45900</v>
      </c>
      <c r="B50" s="60" t="s">
        <v>108</v>
      </c>
      <c r="C50" s="15"/>
      <c r="D50" s="12">
        <v>-24829.200000000001</v>
      </c>
      <c r="E50" s="64"/>
    </row>
    <row r="51" spans="1:6" x14ac:dyDescent="0.2">
      <c r="A51" s="29">
        <v>45930</v>
      </c>
      <c r="B51" s="11" t="s">
        <v>1</v>
      </c>
      <c r="C51" s="12">
        <v>116760</v>
      </c>
      <c r="D51" s="16"/>
      <c r="E51" s="32"/>
      <c r="F51" s="55"/>
    </row>
    <row r="52" spans="1:6" x14ac:dyDescent="0.2">
      <c r="A52" s="29">
        <v>45930</v>
      </c>
      <c r="B52" s="60" t="s">
        <v>109</v>
      </c>
      <c r="C52" s="15"/>
      <c r="D52" s="12">
        <v>-3714.57</v>
      </c>
      <c r="E52" s="32"/>
      <c r="F52" s="55"/>
    </row>
    <row r="53" spans="1:6" x14ac:dyDescent="0.2">
      <c r="A53" s="29">
        <v>45930</v>
      </c>
      <c r="B53" s="60" t="s">
        <v>110</v>
      </c>
      <c r="C53" s="15">
        <v>28555</v>
      </c>
      <c r="D53" s="12"/>
      <c r="E53" s="32"/>
      <c r="F53" s="55"/>
    </row>
    <row r="54" spans="1:6" ht="13.5" thickBot="1" x14ac:dyDescent="0.25">
      <c r="A54" s="31">
        <v>45930</v>
      </c>
      <c r="B54" s="60" t="s">
        <v>108</v>
      </c>
      <c r="C54" s="15"/>
      <c r="D54" s="12">
        <v>-24829.200000000001</v>
      </c>
      <c r="E54" s="32"/>
      <c r="F54" s="55"/>
    </row>
    <row r="55" spans="1:6" ht="13.5" thickBot="1" x14ac:dyDescent="0.25">
      <c r="A55" s="77">
        <v>45930</v>
      </c>
      <c r="B55" s="78" t="s">
        <v>50</v>
      </c>
      <c r="C55" s="79"/>
      <c r="D55" s="80"/>
      <c r="E55" s="81">
        <f>SUM(C4:D55)</f>
        <v>919444.97000000044</v>
      </c>
      <c r="F55" s="55"/>
    </row>
    <row r="56" spans="1:6" x14ac:dyDescent="0.2">
      <c r="A56" s="49">
        <v>45960</v>
      </c>
      <c r="B56" s="11" t="s">
        <v>1</v>
      </c>
      <c r="C56" s="12">
        <v>116760</v>
      </c>
      <c r="D56" s="16"/>
      <c r="E56" s="52"/>
    </row>
    <row r="57" spans="1:6" x14ac:dyDescent="0.2">
      <c r="A57" s="31">
        <v>45960</v>
      </c>
      <c r="B57" s="60" t="s">
        <v>109</v>
      </c>
      <c r="C57" s="15"/>
      <c r="D57" s="12">
        <v>-3714.57</v>
      </c>
      <c r="E57" s="44"/>
    </row>
    <row r="58" spans="1:6" x14ac:dyDescent="0.2">
      <c r="A58" s="31">
        <v>45960</v>
      </c>
      <c r="B58" s="60" t="s">
        <v>110</v>
      </c>
      <c r="C58" s="15">
        <v>28555</v>
      </c>
      <c r="D58" s="12"/>
      <c r="E58" s="44"/>
    </row>
    <row r="59" spans="1:6" x14ac:dyDescent="0.2">
      <c r="A59" s="31">
        <v>45960</v>
      </c>
      <c r="B59" s="60" t="s">
        <v>108</v>
      </c>
      <c r="C59" s="15"/>
      <c r="D59" s="12">
        <v>-24829.200000000001</v>
      </c>
      <c r="E59" s="44"/>
    </row>
    <row r="60" spans="1:6" x14ac:dyDescent="0.2">
      <c r="A60" s="29">
        <v>45991</v>
      </c>
      <c r="B60" s="11" t="s">
        <v>1</v>
      </c>
      <c r="C60" s="12">
        <v>116760</v>
      </c>
      <c r="D60" s="16"/>
      <c r="E60" s="30"/>
    </row>
    <row r="61" spans="1:6" x14ac:dyDescent="0.2">
      <c r="A61" s="29">
        <v>45991</v>
      </c>
      <c r="B61" s="60" t="s">
        <v>109</v>
      </c>
      <c r="C61" s="15"/>
      <c r="D61" s="12">
        <v>-3714.57</v>
      </c>
      <c r="E61" s="30"/>
    </row>
    <row r="62" spans="1:6" x14ac:dyDescent="0.2">
      <c r="A62" s="29">
        <v>45991</v>
      </c>
      <c r="B62" s="60" t="s">
        <v>110</v>
      </c>
      <c r="C62" s="15">
        <v>28555</v>
      </c>
      <c r="D62" s="12"/>
      <c r="E62" s="30"/>
    </row>
    <row r="63" spans="1:6" x14ac:dyDescent="0.2">
      <c r="A63" s="29">
        <v>46021</v>
      </c>
      <c r="B63" s="60" t="s">
        <v>108</v>
      </c>
      <c r="C63" s="15"/>
      <c r="D63" s="12">
        <v>-24829.200000000001</v>
      </c>
      <c r="E63" s="40"/>
    </row>
    <row r="64" spans="1:6" x14ac:dyDescent="0.2">
      <c r="A64" s="29">
        <v>46021</v>
      </c>
      <c r="B64" s="11" t="s">
        <v>1</v>
      </c>
      <c r="C64" s="12">
        <v>116760</v>
      </c>
      <c r="D64" s="16"/>
      <c r="E64" s="44"/>
    </row>
    <row r="65" spans="1:6" x14ac:dyDescent="0.2">
      <c r="A65" s="29">
        <v>46021</v>
      </c>
      <c r="B65" s="60" t="s">
        <v>109</v>
      </c>
      <c r="C65" s="15"/>
      <c r="D65" s="12">
        <v>-3714.57</v>
      </c>
      <c r="E65" s="44"/>
    </row>
    <row r="66" spans="1:6" x14ac:dyDescent="0.2">
      <c r="A66" s="29"/>
      <c r="B66" s="60" t="s">
        <v>110</v>
      </c>
      <c r="C66" s="15">
        <v>28555</v>
      </c>
      <c r="D66" s="12"/>
      <c r="E66" s="44"/>
    </row>
    <row r="67" spans="1:6" x14ac:dyDescent="0.2">
      <c r="A67" s="29">
        <v>46021</v>
      </c>
      <c r="B67" s="60" t="s">
        <v>108</v>
      </c>
      <c r="C67" s="15"/>
      <c r="D67" s="12">
        <v>-24829.200000000001</v>
      </c>
      <c r="E67" s="44"/>
    </row>
    <row r="68" spans="1:6" ht="13.5" thickBot="1" x14ac:dyDescent="0.25">
      <c r="A68" s="29">
        <v>46021</v>
      </c>
      <c r="B68" s="13" t="s">
        <v>106</v>
      </c>
      <c r="C68" s="10"/>
      <c r="D68" s="59">
        <v>-750</v>
      </c>
      <c r="E68" s="44"/>
    </row>
    <row r="69" spans="1:6" ht="13.5" thickBot="1" x14ac:dyDescent="0.25">
      <c r="A69" s="77">
        <v>46021</v>
      </c>
      <c r="B69" s="78" t="s">
        <v>10</v>
      </c>
      <c r="C69" s="79"/>
      <c r="D69" s="80"/>
      <c r="E69" s="81">
        <f>SUM(C4:D69)</f>
        <v>1269008.6600000004</v>
      </c>
      <c r="F69" s="55"/>
    </row>
    <row r="70" spans="1:6" x14ac:dyDescent="0.2">
      <c r="A70" s="21"/>
      <c r="B70" s="22"/>
      <c r="C70" s="23"/>
      <c r="D70" s="24"/>
      <c r="E70" s="25"/>
    </row>
    <row r="71" spans="1:6" x14ac:dyDescent="0.2">
      <c r="A71" s="7"/>
      <c r="B71" s="4"/>
      <c r="C71" s="54"/>
      <c r="D71" s="23"/>
      <c r="E71" s="3"/>
    </row>
    <row r="72" spans="1:6" ht="15.75" x14ac:dyDescent="0.25">
      <c r="A72" s="8"/>
      <c r="B72" s="3"/>
      <c r="C72" s="46"/>
      <c r="D72" s="2"/>
      <c r="E72" s="3"/>
    </row>
    <row r="73" spans="1:6" x14ac:dyDescent="0.2">
      <c r="A73" s="6"/>
      <c r="B73" s="56"/>
      <c r="C73" s="5"/>
      <c r="D73" s="2"/>
      <c r="E73" s="3"/>
    </row>
  </sheetData>
  <mergeCells count="2">
    <mergeCell ref="A1:E1"/>
    <mergeCell ref="A2:E2"/>
  </mergeCells>
  <printOptions horizontalCentered="1"/>
  <pageMargins left="0.19685039370078741" right="0.19685039370078741" top="0.39370078740157483" bottom="0.78740157480314965" header="0" footer="0.59055118110236227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59"/>
  <sheetViews>
    <sheetView showGridLines="0" defaultGridColor="0" view="pageBreakPreview" topLeftCell="A39" colorId="23" zoomScale="130" zoomScaleNormal="100" zoomScaleSheetLayoutView="130" workbookViewId="0">
      <selection activeCell="E55" sqref="E55"/>
    </sheetView>
  </sheetViews>
  <sheetFormatPr defaultRowHeight="12.75" x14ac:dyDescent="0.2"/>
  <cols>
    <col min="1" max="1" width="9.140625" style="9" customWidth="1"/>
    <col min="2" max="2" width="43.28515625" style="1" customWidth="1"/>
    <col min="3" max="3" width="12.28515625" style="1" customWidth="1"/>
    <col min="4" max="4" width="14" style="1" customWidth="1"/>
    <col min="5" max="5" width="12.42578125" style="1" customWidth="1"/>
    <col min="6" max="6" width="2.85546875" style="1" customWidth="1"/>
    <col min="7" max="16384" width="9.140625" style="1"/>
  </cols>
  <sheetData>
    <row r="1" spans="1:6" ht="15" thickBot="1" x14ac:dyDescent="0.25">
      <c r="A1" s="82" t="s">
        <v>13</v>
      </c>
      <c r="B1" s="82"/>
      <c r="C1" s="82"/>
      <c r="D1" s="82"/>
      <c r="E1" s="82"/>
    </row>
    <row r="2" spans="1:6" x14ac:dyDescent="0.2">
      <c r="A2" s="83" t="s">
        <v>79</v>
      </c>
      <c r="B2" s="84"/>
      <c r="C2" s="84"/>
      <c r="D2" s="84"/>
      <c r="E2" s="85"/>
    </row>
    <row r="3" spans="1:6" ht="13.5" thickBot="1" x14ac:dyDescent="0.25">
      <c r="A3" s="17" t="s">
        <v>5</v>
      </c>
      <c r="B3" s="18" t="s">
        <v>6</v>
      </c>
      <c r="C3" s="18" t="s">
        <v>7</v>
      </c>
      <c r="D3" s="19" t="s">
        <v>8</v>
      </c>
      <c r="E3" s="20" t="s">
        <v>4</v>
      </c>
    </row>
    <row r="4" spans="1:6" x14ac:dyDescent="0.2">
      <c r="A4" s="26">
        <v>45658</v>
      </c>
      <c r="B4" s="27" t="s">
        <v>0</v>
      </c>
      <c r="C4" s="57">
        <v>1763022.55</v>
      </c>
      <c r="D4" s="38"/>
      <c r="E4" s="39"/>
      <c r="F4" s="45" t="s">
        <v>11</v>
      </c>
    </row>
    <row r="5" spans="1:6" x14ac:dyDescent="0.2">
      <c r="A5" s="41">
        <v>45687</v>
      </c>
      <c r="B5" s="14" t="s">
        <v>80</v>
      </c>
      <c r="C5" s="12"/>
      <c r="D5" s="12">
        <v>-1089</v>
      </c>
      <c r="E5" s="42"/>
    </row>
    <row r="6" spans="1:6" x14ac:dyDescent="0.2">
      <c r="A6" s="41">
        <v>45687</v>
      </c>
      <c r="B6" s="11" t="s">
        <v>1</v>
      </c>
      <c r="C6" s="12">
        <v>72991</v>
      </c>
      <c r="D6" s="16"/>
      <c r="E6" s="30"/>
    </row>
    <row r="7" spans="1:6" x14ac:dyDescent="0.2">
      <c r="A7" s="29">
        <v>45688</v>
      </c>
      <c r="B7" s="60" t="s">
        <v>81</v>
      </c>
      <c r="C7" s="15"/>
      <c r="D7" s="12">
        <v>-1635.2</v>
      </c>
      <c r="E7" s="30"/>
    </row>
    <row r="8" spans="1:6" x14ac:dyDescent="0.2">
      <c r="A8" s="29">
        <v>45716</v>
      </c>
      <c r="B8" s="60" t="s">
        <v>82</v>
      </c>
      <c r="C8" s="15"/>
      <c r="D8" s="12">
        <v>-108900</v>
      </c>
      <c r="E8" s="30"/>
    </row>
    <row r="9" spans="1:6" x14ac:dyDescent="0.2">
      <c r="A9" s="29">
        <v>45716</v>
      </c>
      <c r="B9" s="60" t="s">
        <v>83</v>
      </c>
      <c r="C9" s="15"/>
      <c r="D9" s="12">
        <v>-1232</v>
      </c>
      <c r="E9" s="30"/>
    </row>
    <row r="10" spans="1:6" x14ac:dyDescent="0.2">
      <c r="A10" s="29">
        <v>45716</v>
      </c>
      <c r="B10" s="11" t="s">
        <v>1</v>
      </c>
      <c r="C10" s="12">
        <v>72991</v>
      </c>
      <c r="D10" s="16"/>
      <c r="E10" s="30"/>
    </row>
    <row r="11" spans="1:6" x14ac:dyDescent="0.2">
      <c r="A11" s="29">
        <v>45716</v>
      </c>
      <c r="B11" s="11" t="s">
        <v>84</v>
      </c>
      <c r="C11" s="12"/>
      <c r="D11" s="16">
        <v>-58531</v>
      </c>
      <c r="E11" s="30"/>
    </row>
    <row r="12" spans="1:6" x14ac:dyDescent="0.2">
      <c r="A12" s="31">
        <v>45747</v>
      </c>
      <c r="B12" s="11" t="s">
        <v>38</v>
      </c>
      <c r="C12" s="12"/>
      <c r="D12" s="12">
        <v>-3951.44</v>
      </c>
      <c r="E12" s="30"/>
    </row>
    <row r="13" spans="1:6" x14ac:dyDescent="0.2">
      <c r="A13" s="31">
        <v>45747</v>
      </c>
      <c r="B13" s="11" t="s">
        <v>1</v>
      </c>
      <c r="C13" s="12">
        <v>72991</v>
      </c>
      <c r="D13" s="16"/>
      <c r="E13" s="30"/>
    </row>
    <row r="14" spans="1:6" x14ac:dyDescent="0.2">
      <c r="A14" s="31">
        <v>45747</v>
      </c>
      <c r="B14" s="60" t="s">
        <v>85</v>
      </c>
      <c r="C14" s="10"/>
      <c r="D14" s="59">
        <v>-7865</v>
      </c>
      <c r="E14" s="32"/>
    </row>
    <row r="15" spans="1:6" x14ac:dyDescent="0.2">
      <c r="A15" s="31">
        <v>45747</v>
      </c>
      <c r="B15" s="60" t="s">
        <v>65</v>
      </c>
      <c r="C15" s="10"/>
      <c r="D15" s="59">
        <v>-25101</v>
      </c>
      <c r="E15" s="32"/>
    </row>
    <row r="16" spans="1:6" x14ac:dyDescent="0.2">
      <c r="A16" s="31">
        <v>45747</v>
      </c>
      <c r="B16" s="60" t="s">
        <v>86</v>
      </c>
      <c r="C16" s="10"/>
      <c r="D16" s="59">
        <v>-1936.45</v>
      </c>
      <c r="E16" s="32"/>
    </row>
    <row r="17" spans="1:6" ht="13.5" thickBot="1" x14ac:dyDescent="0.25">
      <c r="A17" s="33">
        <v>45747</v>
      </c>
      <c r="B17" s="34" t="s">
        <v>9</v>
      </c>
      <c r="C17" s="35"/>
      <c r="D17" s="36"/>
      <c r="E17" s="37">
        <f>SUM(C3:D17)</f>
        <v>1771754.4600000002</v>
      </c>
      <c r="F17" s="55" t="s">
        <v>11</v>
      </c>
    </row>
    <row r="18" spans="1:6" x14ac:dyDescent="0.2">
      <c r="A18" s="29">
        <v>45777</v>
      </c>
      <c r="B18" s="11" t="s">
        <v>1</v>
      </c>
      <c r="C18" s="12">
        <v>72991</v>
      </c>
      <c r="D18" s="16"/>
      <c r="E18" s="30"/>
    </row>
    <row r="19" spans="1:6" x14ac:dyDescent="0.2">
      <c r="A19" s="29">
        <v>45808</v>
      </c>
      <c r="B19" s="11" t="s">
        <v>44</v>
      </c>
      <c r="C19" s="12"/>
      <c r="D19" s="47">
        <v>-3200.45</v>
      </c>
      <c r="E19" s="32"/>
    </row>
    <row r="20" spans="1:6" x14ac:dyDescent="0.2">
      <c r="A20" s="29">
        <v>45808</v>
      </c>
      <c r="B20" s="11" t="s">
        <v>1</v>
      </c>
      <c r="C20" s="12">
        <v>72991</v>
      </c>
      <c r="D20" s="12"/>
      <c r="E20" s="32"/>
    </row>
    <row r="21" spans="1:6" x14ac:dyDescent="0.2">
      <c r="A21" s="31">
        <v>45838</v>
      </c>
      <c r="B21" s="11" t="s">
        <v>1</v>
      </c>
      <c r="C21" s="12">
        <v>72991</v>
      </c>
      <c r="D21" s="10"/>
      <c r="E21" s="32"/>
    </row>
    <row r="22" spans="1:6" x14ac:dyDescent="0.2">
      <c r="A22" s="61">
        <v>45821</v>
      </c>
      <c r="B22" s="11" t="s">
        <v>88</v>
      </c>
      <c r="C22" s="10"/>
      <c r="D22" s="10">
        <v>-10976</v>
      </c>
      <c r="E22" s="32"/>
    </row>
    <row r="23" spans="1:6" x14ac:dyDescent="0.2">
      <c r="A23" s="61">
        <v>45821</v>
      </c>
      <c r="B23" s="60" t="s">
        <v>87</v>
      </c>
      <c r="C23" s="10">
        <v>9976</v>
      </c>
      <c r="D23" s="10"/>
      <c r="E23" s="32"/>
    </row>
    <row r="24" spans="1:6" x14ac:dyDescent="0.2">
      <c r="A24" s="62">
        <v>45838</v>
      </c>
      <c r="B24" s="63" t="s">
        <v>89</v>
      </c>
      <c r="C24" s="10"/>
      <c r="D24" s="10">
        <v>-1773</v>
      </c>
      <c r="E24" s="32"/>
    </row>
    <row r="25" spans="1:6" ht="13.5" thickBot="1" x14ac:dyDescent="0.25">
      <c r="A25" s="33">
        <v>45838</v>
      </c>
      <c r="B25" s="34" t="s">
        <v>12</v>
      </c>
      <c r="C25" s="35"/>
      <c r="D25" s="36"/>
      <c r="E25" s="37">
        <f>SUM(C4:D25)</f>
        <v>1984754.0100000002</v>
      </c>
      <c r="F25" s="55" t="s">
        <v>11</v>
      </c>
    </row>
    <row r="26" spans="1:6" x14ac:dyDescent="0.2">
      <c r="A26" s="29">
        <v>45869</v>
      </c>
      <c r="B26" s="13" t="s">
        <v>1</v>
      </c>
      <c r="C26" s="10">
        <v>72991</v>
      </c>
      <c r="D26" s="47"/>
      <c r="E26" s="44"/>
    </row>
    <row r="27" spans="1:6" x14ac:dyDescent="0.2">
      <c r="A27" s="29">
        <v>45869</v>
      </c>
      <c r="B27" s="13" t="s">
        <v>91</v>
      </c>
      <c r="C27" s="10"/>
      <c r="D27" s="47">
        <v>-4779.5</v>
      </c>
      <c r="E27" s="44"/>
    </row>
    <row r="28" spans="1:6" x14ac:dyDescent="0.2">
      <c r="A28" s="29">
        <v>45869</v>
      </c>
      <c r="B28" s="13" t="s">
        <v>90</v>
      </c>
      <c r="C28" s="10"/>
      <c r="D28" s="47">
        <v>-179783.5</v>
      </c>
      <c r="E28" s="70"/>
      <c r="F28" s="55"/>
    </row>
    <row r="29" spans="1:6" x14ac:dyDescent="0.2">
      <c r="A29" s="29">
        <v>45900</v>
      </c>
      <c r="B29" s="11" t="s">
        <v>1</v>
      </c>
      <c r="C29" s="12">
        <v>116760</v>
      </c>
      <c r="D29" s="16"/>
      <c r="E29" s="30"/>
    </row>
    <row r="30" spans="1:6" x14ac:dyDescent="0.2">
      <c r="A30" s="29">
        <v>45900</v>
      </c>
      <c r="B30" s="11" t="s">
        <v>92</v>
      </c>
      <c r="C30" s="12"/>
      <c r="D30" s="47">
        <v>-517627.6</v>
      </c>
      <c r="E30" s="32"/>
    </row>
    <row r="31" spans="1:6" x14ac:dyDescent="0.2">
      <c r="A31" s="29">
        <v>45900</v>
      </c>
      <c r="B31" s="11" t="s">
        <v>93</v>
      </c>
      <c r="C31" s="12"/>
      <c r="D31" s="47">
        <v>-18500</v>
      </c>
      <c r="E31" s="32"/>
    </row>
    <row r="32" spans="1:6" x14ac:dyDescent="0.2">
      <c r="A32" s="29">
        <v>45900</v>
      </c>
      <c r="B32" s="11" t="s">
        <v>94</v>
      </c>
      <c r="C32" s="12"/>
      <c r="D32" s="47">
        <v>-801551</v>
      </c>
      <c r="E32" s="64"/>
    </row>
    <row r="33" spans="1:6" x14ac:dyDescent="0.2">
      <c r="A33" s="29">
        <v>45900</v>
      </c>
      <c r="B33" s="11" t="s">
        <v>97</v>
      </c>
      <c r="C33" s="12">
        <v>1035811</v>
      </c>
      <c r="D33" s="47"/>
      <c r="E33" s="64"/>
      <c r="F33" s="55"/>
    </row>
    <row r="34" spans="1:6" x14ac:dyDescent="0.2">
      <c r="A34" s="29">
        <v>45930</v>
      </c>
      <c r="B34" s="11" t="s">
        <v>1</v>
      </c>
      <c r="C34" s="12">
        <v>119038</v>
      </c>
      <c r="D34" s="12"/>
      <c r="E34" s="32"/>
      <c r="F34" s="55"/>
    </row>
    <row r="35" spans="1:6" x14ac:dyDescent="0.2">
      <c r="A35" s="29">
        <v>45930</v>
      </c>
      <c r="B35" s="13" t="s">
        <v>95</v>
      </c>
      <c r="C35" s="10"/>
      <c r="D35" s="10">
        <v>-822.08</v>
      </c>
      <c r="E35" s="32"/>
      <c r="F35" s="55"/>
    </row>
    <row r="36" spans="1:6" x14ac:dyDescent="0.2">
      <c r="A36" s="29">
        <v>45930</v>
      </c>
      <c r="B36" s="13" t="s">
        <v>92</v>
      </c>
      <c r="C36" s="10"/>
      <c r="D36" s="10">
        <v>-354122.21</v>
      </c>
      <c r="E36" s="32"/>
      <c r="F36" s="55"/>
    </row>
    <row r="37" spans="1:6" ht="13.5" thickBot="1" x14ac:dyDescent="0.25">
      <c r="A37" s="31">
        <v>45930</v>
      </c>
      <c r="B37" s="13" t="s">
        <v>96</v>
      </c>
      <c r="C37" s="10"/>
      <c r="D37" s="10">
        <v>-18500</v>
      </c>
      <c r="E37" s="32"/>
      <c r="F37" s="55"/>
    </row>
    <row r="38" spans="1:6" ht="13.5" thickBot="1" x14ac:dyDescent="0.25">
      <c r="A38" s="65">
        <v>45930</v>
      </c>
      <c r="B38" s="66" t="s">
        <v>50</v>
      </c>
      <c r="C38" s="67"/>
      <c r="D38" s="68"/>
      <c r="E38" s="69">
        <f>SUM(C4:D38)</f>
        <v>1433668.12</v>
      </c>
      <c r="F38" s="55" t="s">
        <v>11</v>
      </c>
    </row>
    <row r="39" spans="1:6" x14ac:dyDescent="0.2">
      <c r="A39" s="49">
        <v>45960</v>
      </c>
      <c r="B39" s="50" t="s">
        <v>1</v>
      </c>
      <c r="C39" s="51">
        <v>116760</v>
      </c>
      <c r="D39" s="53"/>
      <c r="E39" s="52"/>
    </row>
    <row r="40" spans="1:6" x14ac:dyDescent="0.2">
      <c r="A40" s="31">
        <v>45960</v>
      </c>
      <c r="B40" s="13" t="s">
        <v>98</v>
      </c>
      <c r="C40" s="10"/>
      <c r="D40" s="47">
        <v>-1771.87</v>
      </c>
      <c r="E40" s="44"/>
    </row>
    <row r="41" spans="1:6" x14ac:dyDescent="0.2">
      <c r="A41" s="31">
        <v>45960</v>
      </c>
      <c r="B41" s="13" t="s">
        <v>99</v>
      </c>
      <c r="C41" s="10"/>
      <c r="D41" s="47">
        <v>-21840</v>
      </c>
      <c r="E41" s="44"/>
    </row>
    <row r="42" spans="1:6" x14ac:dyDescent="0.2">
      <c r="A42" s="31">
        <v>45960</v>
      </c>
      <c r="B42" s="13" t="s">
        <v>100</v>
      </c>
      <c r="C42" s="10"/>
      <c r="D42" s="47">
        <v>-368480</v>
      </c>
      <c r="E42" s="44"/>
    </row>
    <row r="43" spans="1:6" x14ac:dyDescent="0.2">
      <c r="A43" s="31">
        <v>45960</v>
      </c>
      <c r="B43" s="13" t="s">
        <v>101</v>
      </c>
      <c r="C43" s="10"/>
      <c r="D43" s="47">
        <v>-18500</v>
      </c>
      <c r="E43" s="44"/>
    </row>
    <row r="44" spans="1:6" x14ac:dyDescent="0.2">
      <c r="A44" s="31">
        <v>45960</v>
      </c>
      <c r="B44" s="13" t="s">
        <v>102</v>
      </c>
      <c r="C44" s="10"/>
      <c r="D44" s="47">
        <v>-9680</v>
      </c>
      <c r="E44" s="44"/>
    </row>
    <row r="45" spans="1:6" x14ac:dyDescent="0.2">
      <c r="A45" s="31">
        <v>45960</v>
      </c>
      <c r="B45" s="13" t="s">
        <v>92</v>
      </c>
      <c r="C45" s="10"/>
      <c r="D45" s="47">
        <v>-918818.19</v>
      </c>
      <c r="E45" s="44"/>
    </row>
    <row r="46" spans="1:6" x14ac:dyDescent="0.2">
      <c r="A46" s="29">
        <v>45991</v>
      </c>
      <c r="B46" s="11" t="s">
        <v>1</v>
      </c>
      <c r="C46" s="12">
        <v>116760</v>
      </c>
      <c r="D46" s="43"/>
      <c r="E46" s="30"/>
    </row>
    <row r="47" spans="1:6" x14ac:dyDescent="0.2">
      <c r="A47" s="29">
        <v>45991</v>
      </c>
      <c r="B47" s="11" t="s">
        <v>103</v>
      </c>
      <c r="C47" s="12"/>
      <c r="D47" s="43">
        <v>-3670.29</v>
      </c>
      <c r="E47" s="30"/>
    </row>
    <row r="48" spans="1:6" x14ac:dyDescent="0.2">
      <c r="A48" s="29">
        <v>45991</v>
      </c>
      <c r="B48" s="11" t="s">
        <v>104</v>
      </c>
      <c r="C48" s="12"/>
      <c r="D48" s="43">
        <v>-10707.2</v>
      </c>
      <c r="E48" s="30"/>
    </row>
    <row r="49" spans="1:6" x14ac:dyDescent="0.2">
      <c r="A49" s="29">
        <v>46021</v>
      </c>
      <c r="B49" s="11" t="s">
        <v>1</v>
      </c>
      <c r="C49" s="12">
        <v>116760</v>
      </c>
      <c r="D49" s="16"/>
      <c r="E49" s="40"/>
    </row>
    <row r="50" spans="1:6" x14ac:dyDescent="0.2">
      <c r="A50" s="29">
        <v>46021</v>
      </c>
      <c r="B50" s="11" t="s">
        <v>103</v>
      </c>
      <c r="C50" s="10"/>
      <c r="D50" s="59">
        <v>-3796.85</v>
      </c>
      <c r="E50" s="44"/>
    </row>
    <row r="51" spans="1:6" x14ac:dyDescent="0.2">
      <c r="A51" s="29">
        <v>46021</v>
      </c>
      <c r="B51" s="13" t="s">
        <v>108</v>
      </c>
      <c r="C51" s="10">
        <v>28555</v>
      </c>
      <c r="D51" s="59">
        <v>-24746.92</v>
      </c>
      <c r="E51" s="44"/>
    </row>
    <row r="52" spans="1:6" x14ac:dyDescent="0.2">
      <c r="A52" s="29">
        <v>46021</v>
      </c>
      <c r="B52" s="13" t="s">
        <v>105</v>
      </c>
      <c r="C52" s="10">
        <v>200</v>
      </c>
      <c r="D52" s="59"/>
      <c r="E52" s="44"/>
    </row>
    <row r="53" spans="1:6" x14ac:dyDescent="0.2">
      <c r="A53" s="29">
        <v>46021</v>
      </c>
      <c r="B53" s="13" t="s">
        <v>106</v>
      </c>
      <c r="C53" s="10"/>
      <c r="D53" s="59">
        <v>-750</v>
      </c>
      <c r="E53" s="44"/>
    </row>
    <row r="54" spans="1:6" ht="13.5" thickBot="1" x14ac:dyDescent="0.25">
      <c r="A54" s="31">
        <v>46021</v>
      </c>
      <c r="B54" s="13" t="s">
        <v>107</v>
      </c>
      <c r="C54" s="10"/>
      <c r="D54" s="59">
        <v>-244583.36</v>
      </c>
      <c r="E54" s="44"/>
    </row>
    <row r="55" spans="1:6" ht="13.5" thickBot="1" x14ac:dyDescent="0.25">
      <c r="A55" s="65">
        <v>46021</v>
      </c>
      <c r="B55" s="66" t="s">
        <v>10</v>
      </c>
      <c r="C55" s="67"/>
      <c r="D55" s="68"/>
      <c r="E55" s="69">
        <f>SUM(C4:D55)</f>
        <v>185358.44000000012</v>
      </c>
      <c r="F55" s="55" t="s">
        <v>11</v>
      </c>
    </row>
    <row r="56" spans="1:6" x14ac:dyDescent="0.2">
      <c r="A56" s="21"/>
      <c r="B56" s="22"/>
      <c r="C56" s="23"/>
      <c r="D56" s="24"/>
      <c r="E56" s="25"/>
    </row>
    <row r="57" spans="1:6" x14ac:dyDescent="0.2">
      <c r="A57" s="7"/>
      <c r="B57" s="4"/>
      <c r="C57" s="54"/>
      <c r="D57" s="23"/>
      <c r="E57" s="3"/>
    </row>
    <row r="58" spans="1:6" ht="15.75" x14ac:dyDescent="0.25">
      <c r="A58" s="8"/>
      <c r="B58" s="3"/>
      <c r="C58" s="46"/>
      <c r="D58" s="2"/>
      <c r="E58" s="3"/>
    </row>
    <row r="59" spans="1:6" x14ac:dyDescent="0.2">
      <c r="A59" s="6"/>
      <c r="B59" s="56"/>
      <c r="C59" s="5"/>
      <c r="D59" s="2"/>
      <c r="E59" s="3"/>
    </row>
  </sheetData>
  <sheetProtection algorithmName="SHA-512" hashValue="nthLZd4tnXXo3m8qTkHM4e3k+v9cOhIQHOelS+OTJUYBtUmqzP/BgOGYQJ6oedKNmJXkJxyLONwj4iUShrdsRg==" saltValue="y5n6u8YDgRjyh5J9Tvj2Uw==" spinCount="100000" sheet="1" objects="1" scenarios="1"/>
  <mergeCells count="2">
    <mergeCell ref="A1:E1"/>
    <mergeCell ref="A2:E2"/>
  </mergeCells>
  <printOptions horizontalCentered="1"/>
  <pageMargins left="0.19685039370078741" right="0.19685039370078741" top="0.39370078740157483" bottom="0.78740157480314965" header="0" footer="0.59055118110236227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F46"/>
  <sheetViews>
    <sheetView showGridLines="0" defaultGridColor="0" view="pageBreakPreview" topLeftCell="A17" colorId="23" zoomScale="130" zoomScaleNormal="100" zoomScaleSheetLayoutView="130" workbookViewId="0">
      <selection activeCell="F42" sqref="F42"/>
    </sheetView>
  </sheetViews>
  <sheetFormatPr defaultRowHeight="12.75" x14ac:dyDescent="0.2"/>
  <cols>
    <col min="1" max="1" width="9.140625" style="9" customWidth="1"/>
    <col min="2" max="2" width="43.28515625" style="1" customWidth="1"/>
    <col min="3" max="3" width="12.28515625" style="1" customWidth="1"/>
    <col min="4" max="4" width="14" style="1" customWidth="1"/>
    <col min="5" max="5" width="12.42578125" style="1" customWidth="1"/>
    <col min="6" max="6" width="2.85546875" style="1" customWidth="1"/>
    <col min="7" max="16384" width="9.140625" style="1"/>
  </cols>
  <sheetData>
    <row r="1" spans="1:6" ht="15" thickBot="1" x14ac:dyDescent="0.25">
      <c r="A1" s="82" t="s">
        <v>13</v>
      </c>
      <c r="B1" s="82"/>
      <c r="C1" s="82"/>
      <c r="D1" s="82"/>
      <c r="E1" s="82"/>
    </row>
    <row r="2" spans="1:6" x14ac:dyDescent="0.2">
      <c r="A2" s="83" t="s">
        <v>56</v>
      </c>
      <c r="B2" s="84"/>
      <c r="C2" s="84"/>
      <c r="D2" s="84"/>
      <c r="E2" s="85"/>
    </row>
    <row r="3" spans="1:6" ht="13.5" thickBot="1" x14ac:dyDescent="0.25">
      <c r="A3" s="17" t="s">
        <v>5</v>
      </c>
      <c r="B3" s="18" t="s">
        <v>6</v>
      </c>
      <c r="C3" s="18" t="s">
        <v>7</v>
      </c>
      <c r="D3" s="19" t="s">
        <v>8</v>
      </c>
      <c r="E3" s="20" t="s">
        <v>4</v>
      </c>
    </row>
    <row r="4" spans="1:6" x14ac:dyDescent="0.2">
      <c r="A4" s="26">
        <v>45292</v>
      </c>
      <c r="B4" s="27" t="s">
        <v>0</v>
      </c>
      <c r="C4" s="57">
        <v>1383095.8</v>
      </c>
      <c r="D4" s="38"/>
      <c r="E4" s="39"/>
      <c r="F4" s="45" t="s">
        <v>11</v>
      </c>
    </row>
    <row r="5" spans="1:6" x14ac:dyDescent="0.2">
      <c r="A5" s="41">
        <v>45321</v>
      </c>
      <c r="B5" s="14" t="s">
        <v>61</v>
      </c>
      <c r="C5" s="15"/>
      <c r="D5" s="12">
        <v>-10757.6</v>
      </c>
      <c r="E5" s="42"/>
    </row>
    <row r="6" spans="1:6" x14ac:dyDescent="0.2">
      <c r="A6" s="41">
        <v>45321</v>
      </c>
      <c r="B6" s="11" t="s">
        <v>1</v>
      </c>
      <c r="C6" s="12">
        <v>29341</v>
      </c>
      <c r="D6" s="16"/>
      <c r="E6" s="30"/>
    </row>
    <row r="7" spans="1:6" x14ac:dyDescent="0.2">
      <c r="A7" s="29">
        <v>45351</v>
      </c>
      <c r="B7" s="58" t="s">
        <v>62</v>
      </c>
      <c r="C7" s="15"/>
      <c r="D7" s="12">
        <v>-2789</v>
      </c>
      <c r="E7" s="30"/>
    </row>
    <row r="8" spans="1:6" x14ac:dyDescent="0.2">
      <c r="A8" s="29">
        <v>45351</v>
      </c>
      <c r="B8" s="58" t="s">
        <v>63</v>
      </c>
      <c r="C8" s="15"/>
      <c r="D8" s="12">
        <v>-4648</v>
      </c>
      <c r="E8" s="30"/>
    </row>
    <row r="9" spans="1:6" x14ac:dyDescent="0.2">
      <c r="A9" s="29">
        <v>45350</v>
      </c>
      <c r="B9" s="11" t="s">
        <v>1</v>
      </c>
      <c r="C9" s="12">
        <v>29341</v>
      </c>
      <c r="D9" s="16"/>
      <c r="E9" s="30"/>
    </row>
    <row r="10" spans="1:6" x14ac:dyDescent="0.2">
      <c r="A10" s="31">
        <v>45382</v>
      </c>
      <c r="B10" s="11" t="s">
        <v>38</v>
      </c>
      <c r="C10" s="12"/>
      <c r="D10" s="12">
        <v>-10190.43</v>
      </c>
      <c r="E10" s="30"/>
    </row>
    <row r="11" spans="1:6" x14ac:dyDescent="0.2">
      <c r="A11" s="31">
        <v>45382</v>
      </c>
      <c r="B11" s="11" t="s">
        <v>1</v>
      </c>
      <c r="C11" s="12">
        <v>29341</v>
      </c>
      <c r="D11" s="16"/>
      <c r="E11" s="30"/>
    </row>
    <row r="12" spans="1:6" x14ac:dyDescent="0.2">
      <c r="A12" s="31">
        <v>45382</v>
      </c>
      <c r="B12" s="58" t="s">
        <v>64</v>
      </c>
      <c r="C12" s="10"/>
      <c r="D12" s="59">
        <v>-3176.25</v>
      </c>
      <c r="E12" s="32"/>
    </row>
    <row r="13" spans="1:6" x14ac:dyDescent="0.2">
      <c r="A13" s="31">
        <v>45382</v>
      </c>
      <c r="B13" s="58" t="s">
        <v>65</v>
      </c>
      <c r="C13" s="10"/>
      <c r="D13" s="59">
        <v>-24224.3</v>
      </c>
      <c r="E13" s="32"/>
    </row>
    <row r="14" spans="1:6" x14ac:dyDescent="0.2">
      <c r="A14" s="31">
        <v>45382</v>
      </c>
      <c r="B14" s="58" t="s">
        <v>66</v>
      </c>
      <c r="C14" s="10"/>
      <c r="D14" s="59">
        <v>-8591</v>
      </c>
      <c r="E14" s="32"/>
    </row>
    <row r="15" spans="1:6" x14ac:dyDescent="0.2">
      <c r="A15" s="31">
        <v>45382</v>
      </c>
      <c r="B15" s="58" t="s">
        <v>67</v>
      </c>
      <c r="C15" s="10"/>
      <c r="D15" s="59">
        <v>-8200</v>
      </c>
      <c r="E15" s="32"/>
    </row>
    <row r="16" spans="1:6" ht="13.5" thickBot="1" x14ac:dyDescent="0.25">
      <c r="A16" s="33">
        <v>45382</v>
      </c>
      <c r="B16" s="34" t="s">
        <v>9</v>
      </c>
      <c r="C16" s="35"/>
      <c r="D16" s="36"/>
      <c r="E16" s="37">
        <f>SUM(C3:D16)</f>
        <v>1398542.22</v>
      </c>
      <c r="F16" s="55" t="s">
        <v>11</v>
      </c>
    </row>
    <row r="17" spans="1:6" x14ac:dyDescent="0.2">
      <c r="A17" s="31">
        <v>45412</v>
      </c>
      <c r="B17" s="58" t="s">
        <v>68</v>
      </c>
      <c r="C17" s="10"/>
      <c r="D17" s="47">
        <v>-6750</v>
      </c>
      <c r="E17" s="44"/>
      <c r="F17" s="45"/>
    </row>
    <row r="18" spans="1:6" x14ac:dyDescent="0.2">
      <c r="A18" s="29">
        <v>45412</v>
      </c>
      <c r="B18" s="11" t="s">
        <v>1</v>
      </c>
      <c r="C18" s="12">
        <v>29341</v>
      </c>
      <c r="D18" s="16"/>
      <c r="E18" s="30"/>
    </row>
    <row r="19" spans="1:6" x14ac:dyDescent="0.2">
      <c r="A19" s="29">
        <v>45443</v>
      </c>
      <c r="B19" s="11" t="s">
        <v>44</v>
      </c>
      <c r="C19" s="12"/>
      <c r="D19" s="47">
        <v>-3085.5</v>
      </c>
      <c r="E19" s="32"/>
    </row>
    <row r="20" spans="1:6" x14ac:dyDescent="0.2">
      <c r="A20" s="29">
        <v>45443</v>
      </c>
      <c r="B20" s="58" t="s">
        <v>69</v>
      </c>
      <c r="C20" s="12"/>
      <c r="D20" s="47">
        <v>-6525</v>
      </c>
      <c r="E20" s="32"/>
    </row>
    <row r="21" spans="1:6" x14ac:dyDescent="0.2">
      <c r="A21" s="29">
        <v>45443</v>
      </c>
      <c r="B21" s="11" t="s">
        <v>1</v>
      </c>
      <c r="C21" s="12">
        <v>29341</v>
      </c>
      <c r="D21" s="12"/>
      <c r="E21" s="32"/>
    </row>
    <row r="22" spans="1:6" x14ac:dyDescent="0.2">
      <c r="A22" s="31">
        <v>45473</v>
      </c>
      <c r="B22" s="11" t="s">
        <v>1</v>
      </c>
      <c r="C22" s="12">
        <v>29341</v>
      </c>
      <c r="D22" s="10"/>
      <c r="E22" s="32"/>
    </row>
    <row r="23" spans="1:6" x14ac:dyDescent="0.2">
      <c r="A23" s="31">
        <v>45473</v>
      </c>
      <c r="B23" s="58" t="s">
        <v>70</v>
      </c>
      <c r="C23" s="10"/>
      <c r="D23" s="10">
        <v>-1772.96</v>
      </c>
      <c r="E23" s="32"/>
    </row>
    <row r="24" spans="1:6" ht="13.5" thickBot="1" x14ac:dyDescent="0.25">
      <c r="A24" s="33">
        <v>45473</v>
      </c>
      <c r="B24" s="34" t="s">
        <v>12</v>
      </c>
      <c r="C24" s="35"/>
      <c r="D24" s="36"/>
      <c r="E24" s="37">
        <f>SUM(C4:D24)</f>
        <v>1468431.76</v>
      </c>
      <c r="F24" s="55" t="s">
        <v>11</v>
      </c>
    </row>
    <row r="25" spans="1:6" x14ac:dyDescent="0.2">
      <c r="A25" s="31">
        <v>45504</v>
      </c>
      <c r="B25" s="13" t="s">
        <v>71</v>
      </c>
      <c r="C25" s="10"/>
      <c r="D25" s="47">
        <v>-4864.7</v>
      </c>
      <c r="E25" s="44"/>
      <c r="F25" s="55"/>
    </row>
    <row r="26" spans="1:6" x14ac:dyDescent="0.2">
      <c r="A26" s="29">
        <v>45504</v>
      </c>
      <c r="B26" s="13" t="s">
        <v>1</v>
      </c>
      <c r="C26" s="10">
        <v>72991</v>
      </c>
      <c r="D26" s="47"/>
      <c r="E26" s="44"/>
    </row>
    <row r="27" spans="1:6" x14ac:dyDescent="0.2">
      <c r="A27" s="29">
        <v>45535</v>
      </c>
      <c r="B27" s="13" t="s">
        <v>70</v>
      </c>
      <c r="C27" s="10"/>
      <c r="D27" s="47">
        <v>-1360.59</v>
      </c>
      <c r="E27" s="44"/>
    </row>
    <row r="28" spans="1:6" x14ac:dyDescent="0.2">
      <c r="A28" s="29">
        <v>45535</v>
      </c>
      <c r="B28" s="11" t="s">
        <v>1</v>
      </c>
      <c r="C28" s="12">
        <v>72991</v>
      </c>
      <c r="D28" s="16"/>
      <c r="E28" s="30"/>
    </row>
    <row r="29" spans="1:6" x14ac:dyDescent="0.2">
      <c r="A29" s="29">
        <v>45565</v>
      </c>
      <c r="B29" s="11" t="s">
        <v>72</v>
      </c>
      <c r="C29" s="12"/>
      <c r="D29" s="47">
        <v>-36300</v>
      </c>
      <c r="E29" s="32"/>
    </row>
    <row r="30" spans="1:6" x14ac:dyDescent="0.2">
      <c r="A30" s="29">
        <v>45565</v>
      </c>
      <c r="B30" s="11" t="s">
        <v>1</v>
      </c>
      <c r="C30" s="12">
        <v>72991</v>
      </c>
      <c r="D30" s="12"/>
      <c r="E30" s="32"/>
      <c r="F30" s="55"/>
    </row>
    <row r="31" spans="1:6" ht="13.5" thickBot="1" x14ac:dyDescent="0.25">
      <c r="A31" s="33">
        <v>45565</v>
      </c>
      <c r="B31" s="34" t="s">
        <v>50</v>
      </c>
      <c r="C31" s="35"/>
      <c r="D31" s="36"/>
      <c r="E31" s="37">
        <f>SUM(C4:D30)</f>
        <v>1644879.47</v>
      </c>
      <c r="F31" s="55" t="s">
        <v>11</v>
      </c>
    </row>
    <row r="32" spans="1:6" x14ac:dyDescent="0.2">
      <c r="A32" s="31">
        <v>45595</v>
      </c>
      <c r="B32" s="13" t="s">
        <v>1</v>
      </c>
      <c r="C32" s="10">
        <v>72991</v>
      </c>
      <c r="D32" s="47"/>
      <c r="E32" s="44"/>
    </row>
    <row r="33" spans="1:6" x14ac:dyDescent="0.2">
      <c r="A33" s="31">
        <v>45595</v>
      </c>
      <c r="B33" s="13" t="s">
        <v>73</v>
      </c>
      <c r="C33" s="10"/>
      <c r="D33" s="47">
        <v>-7590</v>
      </c>
      <c r="E33" s="44"/>
    </row>
    <row r="34" spans="1:6" x14ac:dyDescent="0.2">
      <c r="A34" s="31">
        <v>45595</v>
      </c>
      <c r="B34" s="13" t="s">
        <v>78</v>
      </c>
      <c r="C34" s="10"/>
      <c r="D34" s="47">
        <v>-11180.4</v>
      </c>
      <c r="E34" s="44"/>
    </row>
    <row r="35" spans="1:6" x14ac:dyDescent="0.2">
      <c r="A35" s="31">
        <v>45595</v>
      </c>
      <c r="B35" s="13" t="s">
        <v>74</v>
      </c>
      <c r="C35" s="10"/>
      <c r="D35" s="47">
        <v>-2072</v>
      </c>
      <c r="E35" s="44"/>
    </row>
    <row r="36" spans="1:6" x14ac:dyDescent="0.2">
      <c r="A36" s="31">
        <v>45626</v>
      </c>
      <c r="B36" s="13" t="s">
        <v>75</v>
      </c>
      <c r="C36" s="10"/>
      <c r="D36" s="47">
        <v>-1210</v>
      </c>
      <c r="E36" s="44"/>
    </row>
    <row r="37" spans="1:6" x14ac:dyDescent="0.2">
      <c r="A37" s="31">
        <v>45626</v>
      </c>
      <c r="B37" s="13" t="s">
        <v>76</v>
      </c>
      <c r="C37" s="10"/>
      <c r="D37" s="47">
        <v>-76337</v>
      </c>
      <c r="E37" s="44"/>
    </row>
    <row r="38" spans="1:6" x14ac:dyDescent="0.2">
      <c r="A38" s="29">
        <v>45626</v>
      </c>
      <c r="B38" s="11" t="s">
        <v>1</v>
      </c>
      <c r="C38" s="12">
        <v>72991</v>
      </c>
      <c r="D38" s="43"/>
      <c r="E38" s="30"/>
    </row>
    <row r="39" spans="1:6" x14ac:dyDescent="0.2">
      <c r="A39" s="29">
        <v>45657</v>
      </c>
      <c r="B39" s="11" t="s">
        <v>77</v>
      </c>
      <c r="C39" s="12"/>
      <c r="D39" s="43">
        <v>-989</v>
      </c>
      <c r="E39" s="30"/>
    </row>
    <row r="40" spans="1:6" x14ac:dyDescent="0.2">
      <c r="A40" s="29">
        <v>45657</v>
      </c>
      <c r="B40" s="11" t="s">
        <v>60</v>
      </c>
      <c r="C40" s="12"/>
      <c r="D40" s="43">
        <v>-1451.52</v>
      </c>
      <c r="E40" s="30"/>
    </row>
    <row r="41" spans="1:6" x14ac:dyDescent="0.2">
      <c r="A41" s="29">
        <v>45656</v>
      </c>
      <c r="B41" s="11" t="s">
        <v>1</v>
      </c>
      <c r="C41" s="12">
        <v>72991</v>
      </c>
      <c r="D41" s="16"/>
      <c r="E41" s="40"/>
    </row>
    <row r="42" spans="1:6" ht="13.5" thickBot="1" x14ac:dyDescent="0.25">
      <c r="A42" s="33">
        <v>45656</v>
      </c>
      <c r="B42" s="34" t="s">
        <v>10</v>
      </c>
      <c r="C42" s="35"/>
      <c r="D42" s="36"/>
      <c r="E42" s="37">
        <f>SUM(C4:D42)</f>
        <v>1763022.55</v>
      </c>
      <c r="F42" s="55" t="s">
        <v>11</v>
      </c>
    </row>
    <row r="43" spans="1:6" x14ac:dyDescent="0.2">
      <c r="A43" s="21"/>
      <c r="B43" s="22"/>
      <c r="C43" s="23"/>
      <c r="D43" s="24"/>
      <c r="E43" s="25"/>
    </row>
    <row r="44" spans="1:6" x14ac:dyDescent="0.2">
      <c r="A44" s="7" t="s">
        <v>2</v>
      </c>
      <c r="B44" s="4"/>
      <c r="C44" s="54">
        <f>SUM(C4:C42)</f>
        <v>1997087.8</v>
      </c>
      <c r="D44" s="12">
        <f>SUM(D4:D42)</f>
        <v>-234065.25</v>
      </c>
      <c r="E44" s="3"/>
    </row>
    <row r="45" spans="1:6" ht="15.75" x14ac:dyDescent="0.25">
      <c r="A45" s="8" t="s">
        <v>3</v>
      </c>
      <c r="B45" s="3"/>
      <c r="C45" s="46">
        <f>SUM(C4:D42)</f>
        <v>1763022.55</v>
      </c>
      <c r="D45" s="2"/>
      <c r="E45" s="3"/>
    </row>
    <row r="46" spans="1:6" x14ac:dyDescent="0.2">
      <c r="A46" s="6"/>
      <c r="B46" s="56">
        <v>456</v>
      </c>
      <c r="C46" s="5">
        <f>C44+D44</f>
        <v>1763022.55</v>
      </c>
      <c r="D46" s="2"/>
      <c r="E46" s="3"/>
    </row>
  </sheetData>
  <sheetProtection algorithmName="SHA-512" hashValue="/D9UU+7kOTcEtZzdVvEhszGahiiIbooTDYO6ueDFN7vxI4BVXxFpz84bnZK5O1VHU+Xzf9RK2BrAtNcEWso0vw==" saltValue="bKGvpyQ2PxtohQhn+X5LpQ==" spinCount="100000" sheet="1" objects="1" scenarios="1"/>
  <mergeCells count="2">
    <mergeCell ref="A1:E1"/>
    <mergeCell ref="A2:E2"/>
  </mergeCells>
  <printOptions horizontalCentered="1"/>
  <pageMargins left="0.19685039370078741" right="0.19685039370078741" top="0.39370078740157483" bottom="0.78740157480314965" header="0" footer="0.59055118110236227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F51"/>
  <sheetViews>
    <sheetView showGridLines="0" defaultGridColor="0" view="pageBreakPreview" topLeftCell="A25" colorId="23" zoomScale="145" zoomScaleNormal="100" zoomScaleSheetLayoutView="145" workbookViewId="0">
      <selection activeCell="I44" sqref="I44"/>
    </sheetView>
  </sheetViews>
  <sheetFormatPr defaultRowHeight="12.75" x14ac:dyDescent="0.2"/>
  <cols>
    <col min="1" max="1" width="9.140625" style="9" customWidth="1"/>
    <col min="2" max="2" width="43.28515625" style="1" customWidth="1"/>
    <col min="3" max="3" width="12.28515625" style="1" customWidth="1"/>
    <col min="4" max="4" width="14" style="1" customWidth="1"/>
    <col min="5" max="5" width="12.42578125" style="1" customWidth="1"/>
    <col min="6" max="6" width="2.85546875" style="1" customWidth="1"/>
    <col min="7" max="16384" width="9.140625" style="1"/>
  </cols>
  <sheetData>
    <row r="1" spans="1:6" ht="15" thickBot="1" x14ac:dyDescent="0.25">
      <c r="A1" s="82" t="s">
        <v>13</v>
      </c>
      <c r="B1" s="82"/>
      <c r="C1" s="82"/>
      <c r="D1" s="82"/>
      <c r="E1" s="82"/>
    </row>
    <row r="2" spans="1:6" x14ac:dyDescent="0.2">
      <c r="A2" s="83" t="s">
        <v>33</v>
      </c>
      <c r="B2" s="84"/>
      <c r="C2" s="84"/>
      <c r="D2" s="84"/>
      <c r="E2" s="85"/>
    </row>
    <row r="3" spans="1:6" ht="13.5" thickBot="1" x14ac:dyDescent="0.25">
      <c r="A3" s="17" t="s">
        <v>5</v>
      </c>
      <c r="B3" s="18" t="s">
        <v>6</v>
      </c>
      <c r="C3" s="18" t="s">
        <v>7</v>
      </c>
      <c r="D3" s="19" t="s">
        <v>8</v>
      </c>
      <c r="E3" s="20" t="s">
        <v>4</v>
      </c>
    </row>
    <row r="4" spans="1:6" x14ac:dyDescent="0.2">
      <c r="A4" s="26">
        <v>44927</v>
      </c>
      <c r="B4" s="27" t="s">
        <v>0</v>
      </c>
      <c r="C4" s="28">
        <f>'2022'!E36</f>
        <v>1294326.5599999998</v>
      </c>
      <c r="D4" s="38"/>
      <c r="E4" s="39"/>
      <c r="F4" s="45" t="s">
        <v>11</v>
      </c>
    </row>
    <row r="5" spans="1:6" x14ac:dyDescent="0.2">
      <c r="A5" s="41">
        <v>44956</v>
      </c>
      <c r="B5" s="14" t="s">
        <v>34</v>
      </c>
      <c r="C5" s="15"/>
      <c r="D5" s="12">
        <v>-168</v>
      </c>
      <c r="E5" s="42"/>
    </row>
    <row r="6" spans="1:6" x14ac:dyDescent="0.2">
      <c r="A6" s="41">
        <v>44956</v>
      </c>
      <c r="B6" s="14" t="s">
        <v>35</v>
      </c>
      <c r="C6" s="15"/>
      <c r="D6" s="12">
        <v>-3427</v>
      </c>
      <c r="E6" s="42"/>
    </row>
    <row r="7" spans="1:6" x14ac:dyDescent="0.2">
      <c r="A7" s="41">
        <v>44956</v>
      </c>
      <c r="B7" s="14" t="s">
        <v>29</v>
      </c>
      <c r="C7" s="15"/>
      <c r="D7" s="12">
        <v>-2714</v>
      </c>
      <c r="E7" s="42"/>
    </row>
    <row r="8" spans="1:6" x14ac:dyDescent="0.2">
      <c r="A8" s="41">
        <v>44956</v>
      </c>
      <c r="B8" s="11" t="s">
        <v>1</v>
      </c>
      <c r="C8" s="12">
        <v>29341</v>
      </c>
      <c r="D8" s="16"/>
      <c r="E8" s="30"/>
    </row>
    <row r="9" spans="1:6" x14ac:dyDescent="0.2">
      <c r="A9" s="29">
        <v>44985</v>
      </c>
      <c r="B9" s="14" t="s">
        <v>36</v>
      </c>
      <c r="C9" s="15"/>
      <c r="D9" s="12">
        <v>-17940</v>
      </c>
      <c r="E9" s="30"/>
    </row>
    <row r="10" spans="1:6" x14ac:dyDescent="0.2">
      <c r="A10" s="29">
        <v>44985</v>
      </c>
      <c r="B10" s="14" t="s">
        <v>37</v>
      </c>
      <c r="C10" s="15"/>
      <c r="D10" s="12">
        <v>-91242.2</v>
      </c>
      <c r="E10" s="30"/>
    </row>
    <row r="11" spans="1:6" x14ac:dyDescent="0.2">
      <c r="A11" s="29">
        <v>44985</v>
      </c>
      <c r="B11" s="11" t="s">
        <v>1</v>
      </c>
      <c r="C11" s="12">
        <v>29341</v>
      </c>
      <c r="D11" s="16"/>
      <c r="E11" s="30"/>
    </row>
    <row r="12" spans="1:6" x14ac:dyDescent="0.2">
      <c r="A12" s="29">
        <v>45015</v>
      </c>
      <c r="B12" s="11" t="s">
        <v>39</v>
      </c>
      <c r="C12" s="12"/>
      <c r="D12" s="12">
        <v>-5237.1000000000004</v>
      </c>
      <c r="E12" s="30"/>
    </row>
    <row r="13" spans="1:6" x14ac:dyDescent="0.2">
      <c r="A13" s="29">
        <v>45015</v>
      </c>
      <c r="B13" s="11" t="s">
        <v>38</v>
      </c>
      <c r="C13" s="12"/>
      <c r="D13" s="12">
        <v>-9207.23</v>
      </c>
      <c r="E13" s="30"/>
    </row>
    <row r="14" spans="1:6" x14ac:dyDescent="0.2">
      <c r="A14" s="29">
        <v>45015</v>
      </c>
      <c r="B14" s="11" t="s">
        <v>1</v>
      </c>
      <c r="C14" s="12">
        <v>29341</v>
      </c>
      <c r="D14" s="16"/>
      <c r="E14" s="30"/>
    </row>
    <row r="15" spans="1:6" ht="13.5" thickBot="1" x14ac:dyDescent="0.25">
      <c r="A15" s="33">
        <v>45015</v>
      </c>
      <c r="B15" s="34" t="s">
        <v>9</v>
      </c>
      <c r="C15" s="35"/>
      <c r="D15" s="36"/>
      <c r="E15" s="37">
        <f>SUM(C3:D15)</f>
        <v>1252414.0299999998</v>
      </c>
      <c r="F15" s="55" t="s">
        <v>11</v>
      </c>
    </row>
    <row r="16" spans="1:6" x14ac:dyDescent="0.2">
      <c r="A16" s="31">
        <v>45046</v>
      </c>
      <c r="B16" s="13" t="s">
        <v>40</v>
      </c>
      <c r="C16" s="10"/>
      <c r="D16" s="47">
        <v>-3469</v>
      </c>
      <c r="E16" s="44"/>
      <c r="F16" s="45"/>
    </row>
    <row r="17" spans="1:6" x14ac:dyDescent="0.2">
      <c r="A17" s="29">
        <v>45046</v>
      </c>
      <c r="B17" s="13" t="s">
        <v>41</v>
      </c>
      <c r="C17" s="10"/>
      <c r="D17" s="47">
        <v>-1499</v>
      </c>
      <c r="E17" s="44"/>
      <c r="F17" s="45"/>
    </row>
    <row r="18" spans="1:6" x14ac:dyDescent="0.2">
      <c r="A18" s="29">
        <v>45046</v>
      </c>
      <c r="B18" s="13" t="s">
        <v>42</v>
      </c>
      <c r="C18" s="10"/>
      <c r="D18" s="47">
        <v>-5500</v>
      </c>
      <c r="E18" s="44"/>
      <c r="F18" s="45"/>
    </row>
    <row r="19" spans="1:6" x14ac:dyDescent="0.2">
      <c r="A19" s="29">
        <v>45046</v>
      </c>
      <c r="B19" s="11" t="s">
        <v>1</v>
      </c>
      <c r="C19" s="12">
        <v>29341</v>
      </c>
      <c r="D19" s="16"/>
      <c r="E19" s="30"/>
    </row>
    <row r="20" spans="1:6" x14ac:dyDescent="0.2">
      <c r="A20" s="29">
        <v>45076</v>
      </c>
      <c r="B20" s="11" t="s">
        <v>43</v>
      </c>
      <c r="C20" s="12"/>
      <c r="D20" s="47">
        <v>-3440.03</v>
      </c>
      <c r="E20" s="32"/>
    </row>
    <row r="21" spans="1:6" x14ac:dyDescent="0.2">
      <c r="A21" s="29">
        <v>45076</v>
      </c>
      <c r="B21" s="11" t="s">
        <v>44</v>
      </c>
      <c r="C21" s="12"/>
      <c r="D21" s="47">
        <v>-6776.95</v>
      </c>
      <c r="E21" s="32"/>
    </row>
    <row r="22" spans="1:6" x14ac:dyDescent="0.2">
      <c r="A22" s="29">
        <v>45076</v>
      </c>
      <c r="B22" s="11" t="s">
        <v>45</v>
      </c>
      <c r="C22" s="12"/>
      <c r="D22" s="47">
        <v>-28175</v>
      </c>
      <c r="E22" s="32"/>
    </row>
    <row r="23" spans="1:6" x14ac:dyDescent="0.2">
      <c r="A23" s="29">
        <v>45076</v>
      </c>
      <c r="B23" s="11" t="s">
        <v>46</v>
      </c>
      <c r="C23" s="12"/>
      <c r="D23" s="47">
        <v>-9509.35</v>
      </c>
      <c r="E23" s="32"/>
    </row>
    <row r="24" spans="1:6" x14ac:dyDescent="0.2">
      <c r="A24" s="29">
        <v>45076</v>
      </c>
      <c r="B24" s="11" t="s">
        <v>1</v>
      </c>
      <c r="C24" s="12">
        <v>29341</v>
      </c>
      <c r="D24" s="12"/>
      <c r="E24" s="32"/>
    </row>
    <row r="25" spans="1:6" x14ac:dyDescent="0.2">
      <c r="A25" s="31">
        <v>45107</v>
      </c>
      <c r="B25" s="11" t="s">
        <v>1</v>
      </c>
      <c r="C25" s="12">
        <v>29341</v>
      </c>
      <c r="D25" s="10"/>
      <c r="E25" s="32"/>
    </row>
    <row r="26" spans="1:6" ht="13.5" thickBot="1" x14ac:dyDescent="0.25">
      <c r="A26" s="33">
        <v>45107</v>
      </c>
      <c r="B26" s="34" t="s">
        <v>12</v>
      </c>
      <c r="C26" s="35"/>
      <c r="D26" s="36"/>
      <c r="E26" s="37">
        <f>SUM(C4:D26)</f>
        <v>1282067.6999999997</v>
      </c>
      <c r="F26" s="55" t="s">
        <v>11</v>
      </c>
    </row>
    <row r="27" spans="1:6" x14ac:dyDescent="0.2">
      <c r="A27" s="31">
        <v>45137</v>
      </c>
      <c r="B27" s="13" t="s">
        <v>47</v>
      </c>
      <c r="C27" s="10"/>
      <c r="D27" s="47">
        <v>-1495</v>
      </c>
      <c r="E27" s="44"/>
      <c r="F27" s="55"/>
    </row>
    <row r="28" spans="1:6" x14ac:dyDescent="0.2">
      <c r="A28" s="29">
        <v>45138</v>
      </c>
      <c r="B28" s="13" t="s">
        <v>1</v>
      </c>
      <c r="C28" s="10">
        <v>29341</v>
      </c>
      <c r="D28" s="47"/>
      <c r="E28" s="44"/>
    </row>
    <row r="29" spans="1:6" x14ac:dyDescent="0.2">
      <c r="A29" s="29">
        <v>45169</v>
      </c>
      <c r="B29" s="13" t="s">
        <v>48</v>
      </c>
      <c r="C29" s="10"/>
      <c r="D29" s="47">
        <v>-1691</v>
      </c>
      <c r="E29" s="44"/>
    </row>
    <row r="30" spans="1:6" x14ac:dyDescent="0.2">
      <c r="A30" s="29">
        <v>45169</v>
      </c>
      <c r="B30" s="13" t="s">
        <v>49</v>
      </c>
      <c r="C30" s="10"/>
      <c r="D30" s="47">
        <v>-2582</v>
      </c>
      <c r="E30" s="44"/>
    </row>
    <row r="31" spans="1:6" x14ac:dyDescent="0.2">
      <c r="A31" s="29">
        <v>45169</v>
      </c>
      <c r="B31" s="11" t="s">
        <v>1</v>
      </c>
      <c r="C31" s="12">
        <v>29341</v>
      </c>
      <c r="D31" s="16"/>
      <c r="E31" s="30"/>
    </row>
    <row r="32" spans="1:6" x14ac:dyDescent="0.2">
      <c r="A32" s="29">
        <v>45199</v>
      </c>
      <c r="B32" s="11" t="s">
        <v>51</v>
      </c>
      <c r="C32" s="12"/>
      <c r="D32" s="47">
        <v>-11703</v>
      </c>
      <c r="E32" s="32"/>
    </row>
    <row r="33" spans="1:6" x14ac:dyDescent="0.2">
      <c r="A33" s="29">
        <v>45199</v>
      </c>
      <c r="B33" s="11" t="s">
        <v>52</v>
      </c>
      <c r="C33" s="12"/>
      <c r="D33" s="47">
        <v>-1745.7</v>
      </c>
      <c r="E33" s="32"/>
    </row>
    <row r="34" spans="1:6" x14ac:dyDescent="0.2">
      <c r="A34" s="29">
        <v>45199</v>
      </c>
      <c r="B34" s="11" t="s">
        <v>1</v>
      </c>
      <c r="C34" s="12">
        <v>29341</v>
      </c>
      <c r="D34" s="12"/>
      <c r="E34" s="32"/>
      <c r="F34" s="55"/>
    </row>
    <row r="35" spans="1:6" ht="13.5" thickBot="1" x14ac:dyDescent="0.25">
      <c r="A35" s="33">
        <v>45199</v>
      </c>
      <c r="B35" s="34" t="s">
        <v>50</v>
      </c>
      <c r="C35" s="35"/>
      <c r="D35" s="36"/>
      <c r="E35" s="37">
        <f>SUM(C4:D34)</f>
        <v>1350873.9999999998</v>
      </c>
      <c r="F35" s="55" t="s">
        <v>11</v>
      </c>
    </row>
    <row r="36" spans="1:6" x14ac:dyDescent="0.2">
      <c r="A36" s="31">
        <v>45229</v>
      </c>
      <c r="B36" s="13" t="s">
        <v>1</v>
      </c>
      <c r="C36" s="10">
        <v>29341</v>
      </c>
      <c r="D36" s="47"/>
      <c r="E36" s="44"/>
    </row>
    <row r="37" spans="1:6" x14ac:dyDescent="0.2">
      <c r="A37" s="31">
        <v>45260</v>
      </c>
      <c r="B37" s="13" t="s">
        <v>53</v>
      </c>
      <c r="C37" s="10"/>
      <c r="D37" s="47">
        <v>-1236.25</v>
      </c>
      <c r="E37" s="44"/>
    </row>
    <row r="38" spans="1:6" x14ac:dyDescent="0.2">
      <c r="A38" s="31">
        <v>45260</v>
      </c>
      <c r="B38" s="13" t="s">
        <v>35</v>
      </c>
      <c r="C38" s="10"/>
      <c r="D38" s="47">
        <v>-2231</v>
      </c>
      <c r="E38" s="44"/>
    </row>
    <row r="39" spans="1:6" x14ac:dyDescent="0.2">
      <c r="A39" s="31">
        <v>45260</v>
      </c>
      <c r="B39" s="13" t="s">
        <v>54</v>
      </c>
      <c r="C39" s="10"/>
      <c r="D39" s="47">
        <v>-18929</v>
      </c>
      <c r="E39" s="44"/>
    </row>
    <row r="40" spans="1:6" x14ac:dyDescent="0.2">
      <c r="A40" s="31">
        <v>45260</v>
      </c>
      <c r="B40" s="13" t="s">
        <v>55</v>
      </c>
      <c r="C40" s="10"/>
      <c r="D40" s="47">
        <v>-19435</v>
      </c>
      <c r="E40" s="44"/>
    </row>
    <row r="41" spans="1:6" x14ac:dyDescent="0.2">
      <c r="A41" s="29">
        <v>45260</v>
      </c>
      <c r="B41" s="11" t="s">
        <v>1</v>
      </c>
      <c r="C41" s="12">
        <v>29341</v>
      </c>
      <c r="D41" s="43"/>
      <c r="E41" s="30"/>
    </row>
    <row r="42" spans="1:6" x14ac:dyDescent="0.2">
      <c r="A42" s="29">
        <v>45291</v>
      </c>
      <c r="B42" s="11" t="s">
        <v>57</v>
      </c>
      <c r="C42" s="12"/>
      <c r="D42" s="43">
        <v>-8591</v>
      </c>
      <c r="E42" s="30"/>
    </row>
    <row r="43" spans="1:6" x14ac:dyDescent="0.2">
      <c r="A43" s="29">
        <v>45290</v>
      </c>
      <c r="B43" s="11" t="s">
        <v>58</v>
      </c>
      <c r="C43" s="12"/>
      <c r="D43" s="43">
        <v>-1500</v>
      </c>
      <c r="E43" s="30"/>
    </row>
    <row r="44" spans="1:6" x14ac:dyDescent="0.2">
      <c r="A44" s="29">
        <v>45291</v>
      </c>
      <c r="B44" s="11" t="s">
        <v>59</v>
      </c>
      <c r="C44" s="12"/>
      <c r="D44" s="43">
        <v>-2875</v>
      </c>
      <c r="E44" s="30"/>
    </row>
    <row r="45" spans="1:6" x14ac:dyDescent="0.2">
      <c r="A45" s="29">
        <v>45291</v>
      </c>
      <c r="B45" s="11" t="s">
        <v>60</v>
      </c>
      <c r="C45" s="12"/>
      <c r="D45" s="43">
        <v>-1003.95</v>
      </c>
      <c r="E45" s="30"/>
    </row>
    <row r="46" spans="1:6" x14ac:dyDescent="0.2">
      <c r="A46" s="29">
        <v>45290</v>
      </c>
      <c r="B46" s="11" t="s">
        <v>1</v>
      </c>
      <c r="C46" s="12">
        <v>29341</v>
      </c>
      <c r="D46" s="16"/>
      <c r="E46" s="40"/>
    </row>
    <row r="47" spans="1:6" ht="13.5" thickBot="1" x14ac:dyDescent="0.25">
      <c r="A47" s="33">
        <v>45290</v>
      </c>
      <c r="B47" s="34" t="s">
        <v>10</v>
      </c>
      <c r="C47" s="35"/>
      <c r="D47" s="36"/>
      <c r="E47" s="37">
        <f>SUM(C4:D47)</f>
        <v>1383095.7999999998</v>
      </c>
      <c r="F47" s="55" t="s">
        <v>11</v>
      </c>
    </row>
    <row r="48" spans="1:6" x14ac:dyDescent="0.2">
      <c r="A48" s="21"/>
      <c r="B48" s="22"/>
      <c r="C48" s="23"/>
      <c r="D48" s="24"/>
      <c r="E48" s="25"/>
    </row>
    <row r="49" spans="1:5" x14ac:dyDescent="0.2">
      <c r="A49" s="7" t="s">
        <v>2</v>
      </c>
      <c r="B49" s="4"/>
      <c r="C49" s="54">
        <f>SUM(C4:C47)</f>
        <v>1646418.5599999998</v>
      </c>
      <c r="D49" s="12">
        <f>SUM(D4:D47)</f>
        <v>-263322.76000000007</v>
      </c>
      <c r="E49" s="3"/>
    </row>
    <row r="50" spans="1:5" ht="15.75" x14ac:dyDescent="0.25">
      <c r="A50" s="8" t="s">
        <v>3</v>
      </c>
      <c r="B50" s="3"/>
      <c r="C50" s="46">
        <f>SUM(C4:D47)</f>
        <v>1383095.7999999998</v>
      </c>
      <c r="D50" s="2"/>
      <c r="E50" s="3"/>
    </row>
    <row r="51" spans="1:5" x14ac:dyDescent="0.2">
      <c r="A51" s="6"/>
      <c r="B51" s="56">
        <v>456</v>
      </c>
      <c r="C51" s="5">
        <f>C49+D49</f>
        <v>1383095.7999999998</v>
      </c>
      <c r="D51" s="2"/>
      <c r="E51" s="3"/>
    </row>
  </sheetData>
  <sheetProtection algorithmName="SHA-512" hashValue="8trOdi2XLtxSlKom+mDDyz5zmd5kx1lgAeahVW7gt65Yx4HIa8s/ZdX/ZipX3bn2SemhoLn4v60nw69S/D7xmg==" saltValue="7DFPp+L/P/ez2OSZvteqaA==" spinCount="100000" sheet="1" objects="1" scenarios="1"/>
  <mergeCells count="2">
    <mergeCell ref="A1:E1"/>
    <mergeCell ref="A2:E2"/>
  </mergeCells>
  <printOptions horizontalCentered="1"/>
  <pageMargins left="0.19685039370078741" right="0.19685039370078741" top="0.39370078740157483" bottom="0.78740157480314965" header="0" footer="0.59055118110236227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F40"/>
  <sheetViews>
    <sheetView showGridLines="0" defaultGridColor="0" view="pageBreakPreview" colorId="23" zoomScaleNormal="100" workbookViewId="0">
      <selection activeCell="D35" sqref="D35"/>
    </sheetView>
  </sheetViews>
  <sheetFormatPr defaultRowHeight="12.75" x14ac:dyDescent="0.2"/>
  <cols>
    <col min="1" max="1" width="9.140625" style="9" customWidth="1"/>
    <col min="2" max="2" width="43.28515625" style="1" customWidth="1"/>
    <col min="3" max="3" width="12.28515625" style="1" customWidth="1"/>
    <col min="4" max="4" width="14" style="1" customWidth="1"/>
    <col min="5" max="5" width="12.42578125" style="1" customWidth="1"/>
    <col min="6" max="6" width="2.85546875" style="1" customWidth="1"/>
    <col min="7" max="16384" width="9.140625" style="1"/>
  </cols>
  <sheetData>
    <row r="1" spans="1:6" ht="15" thickBot="1" x14ac:dyDescent="0.25">
      <c r="A1" s="82" t="s">
        <v>13</v>
      </c>
      <c r="B1" s="82"/>
      <c r="C1" s="82"/>
      <c r="D1" s="82"/>
      <c r="E1" s="82"/>
    </row>
    <row r="2" spans="1:6" x14ac:dyDescent="0.2">
      <c r="A2" s="83" t="s">
        <v>14</v>
      </c>
      <c r="B2" s="84"/>
      <c r="C2" s="84"/>
      <c r="D2" s="84"/>
      <c r="E2" s="85"/>
    </row>
    <row r="3" spans="1:6" ht="13.5" thickBot="1" x14ac:dyDescent="0.25">
      <c r="A3" s="17" t="s">
        <v>5</v>
      </c>
      <c r="B3" s="18" t="s">
        <v>6</v>
      </c>
      <c r="C3" s="18" t="s">
        <v>7</v>
      </c>
      <c r="D3" s="19" t="s">
        <v>8</v>
      </c>
      <c r="E3" s="20" t="s">
        <v>4</v>
      </c>
    </row>
    <row r="4" spans="1:6" x14ac:dyDescent="0.2">
      <c r="A4" s="26">
        <v>44562</v>
      </c>
      <c r="B4" s="27" t="s">
        <v>0</v>
      </c>
      <c r="C4" s="28">
        <v>1021178.56</v>
      </c>
      <c r="D4" s="38"/>
      <c r="E4" s="39"/>
      <c r="F4" s="45" t="s">
        <v>11</v>
      </c>
    </row>
    <row r="5" spans="1:6" x14ac:dyDescent="0.2">
      <c r="A5" s="41">
        <v>44591</v>
      </c>
      <c r="B5" s="14" t="s">
        <v>15</v>
      </c>
      <c r="C5" s="15"/>
      <c r="D5" s="12">
        <v>-4072.1</v>
      </c>
      <c r="E5" s="42"/>
    </row>
    <row r="6" spans="1:6" x14ac:dyDescent="0.2">
      <c r="A6" s="41">
        <v>44591</v>
      </c>
      <c r="B6" s="11" t="s">
        <v>1</v>
      </c>
      <c r="C6" s="12">
        <v>29341</v>
      </c>
      <c r="D6" s="16"/>
      <c r="E6" s="30"/>
    </row>
    <row r="7" spans="1:6" x14ac:dyDescent="0.2">
      <c r="A7" s="29">
        <v>44620</v>
      </c>
      <c r="B7" s="14" t="s">
        <v>16</v>
      </c>
      <c r="C7" s="15"/>
      <c r="D7" s="12">
        <v>-7245</v>
      </c>
      <c r="E7" s="30"/>
    </row>
    <row r="8" spans="1:6" x14ac:dyDescent="0.2">
      <c r="A8" s="29">
        <v>44620</v>
      </c>
      <c r="B8" s="11" t="s">
        <v>1</v>
      </c>
      <c r="C8" s="12">
        <v>29341</v>
      </c>
      <c r="D8" s="16"/>
      <c r="E8" s="30"/>
    </row>
    <row r="9" spans="1:6" x14ac:dyDescent="0.2">
      <c r="A9" s="29">
        <v>44650</v>
      </c>
      <c r="B9" s="11" t="s">
        <v>28</v>
      </c>
      <c r="C9" s="12"/>
      <c r="D9" s="12">
        <v>-14504.3</v>
      </c>
      <c r="E9" s="30"/>
    </row>
    <row r="10" spans="1:6" x14ac:dyDescent="0.2">
      <c r="A10" s="29">
        <v>44650</v>
      </c>
      <c r="B10" s="11" t="s">
        <v>1</v>
      </c>
      <c r="C10" s="12">
        <v>29341</v>
      </c>
      <c r="D10" s="16"/>
      <c r="E10" s="30"/>
    </row>
    <row r="11" spans="1:6" ht="13.5" thickBot="1" x14ac:dyDescent="0.25">
      <c r="A11" s="33">
        <v>44562</v>
      </c>
      <c r="B11" s="34" t="s">
        <v>9</v>
      </c>
      <c r="C11" s="35"/>
      <c r="D11" s="36"/>
      <c r="E11" s="37">
        <f>SUM(C3:D11)</f>
        <v>1083380.1599999999</v>
      </c>
      <c r="F11" s="55" t="s">
        <v>11</v>
      </c>
    </row>
    <row r="12" spans="1:6" x14ac:dyDescent="0.2">
      <c r="A12" s="31">
        <v>44681</v>
      </c>
      <c r="B12" s="13" t="s">
        <v>17</v>
      </c>
      <c r="C12" s="10"/>
      <c r="D12" s="47">
        <v>-838</v>
      </c>
      <c r="E12" s="44"/>
      <c r="F12" s="45"/>
    </row>
    <row r="13" spans="1:6" x14ac:dyDescent="0.2">
      <c r="A13" s="29">
        <v>44681</v>
      </c>
      <c r="B13" s="13" t="s">
        <v>18</v>
      </c>
      <c r="C13" s="10"/>
      <c r="D13" s="47">
        <v>-1840</v>
      </c>
      <c r="E13" s="44"/>
      <c r="F13" s="45"/>
    </row>
    <row r="14" spans="1:6" x14ac:dyDescent="0.2">
      <c r="A14" s="29">
        <v>44681</v>
      </c>
      <c r="B14" s="13" t="s">
        <v>19</v>
      </c>
      <c r="C14" s="10"/>
      <c r="D14" s="47">
        <v>-1495</v>
      </c>
      <c r="E14" s="44"/>
      <c r="F14" s="45"/>
    </row>
    <row r="15" spans="1:6" x14ac:dyDescent="0.2">
      <c r="A15" s="29">
        <v>44681</v>
      </c>
      <c r="B15" s="13" t="s">
        <v>20</v>
      </c>
      <c r="C15" s="10"/>
      <c r="D15" s="47">
        <v>-10942.8</v>
      </c>
      <c r="E15" s="44"/>
      <c r="F15" s="45"/>
    </row>
    <row r="16" spans="1:6" x14ac:dyDescent="0.2">
      <c r="A16" s="29">
        <v>44681</v>
      </c>
      <c r="B16" s="11" t="s">
        <v>1</v>
      </c>
      <c r="C16" s="12">
        <v>29341</v>
      </c>
      <c r="D16" s="16"/>
      <c r="E16" s="30"/>
    </row>
    <row r="17" spans="1:6" x14ac:dyDescent="0.2">
      <c r="A17" s="29">
        <v>44711</v>
      </c>
      <c r="B17" s="11" t="s">
        <v>1</v>
      </c>
      <c r="C17" s="12">
        <v>29341</v>
      </c>
      <c r="D17" s="12"/>
      <c r="E17" s="32"/>
    </row>
    <row r="18" spans="1:6" x14ac:dyDescent="0.2">
      <c r="A18" s="31">
        <v>44742</v>
      </c>
      <c r="B18" s="11" t="s">
        <v>21</v>
      </c>
      <c r="C18" s="12"/>
      <c r="D18" s="12">
        <v>-4108.95</v>
      </c>
      <c r="E18" s="32"/>
    </row>
    <row r="19" spans="1:6" x14ac:dyDescent="0.2">
      <c r="A19" s="31">
        <v>44742</v>
      </c>
      <c r="B19" s="11" t="s">
        <v>22</v>
      </c>
      <c r="C19" s="10"/>
      <c r="D19" s="10">
        <v>-1253.5</v>
      </c>
      <c r="E19" s="32"/>
    </row>
    <row r="20" spans="1:6" x14ac:dyDescent="0.2">
      <c r="A20" s="31">
        <v>44742</v>
      </c>
      <c r="B20" s="13" t="s">
        <v>23</v>
      </c>
      <c r="C20" s="10"/>
      <c r="D20" s="10">
        <v>-2758.8</v>
      </c>
      <c r="E20" s="32"/>
    </row>
    <row r="21" spans="1:6" ht="13.5" thickBot="1" x14ac:dyDescent="0.25">
      <c r="A21" s="33">
        <v>44742</v>
      </c>
      <c r="B21" s="34" t="s">
        <v>12</v>
      </c>
      <c r="C21" s="35">
        <v>29341</v>
      </c>
      <c r="D21" s="36"/>
      <c r="E21" s="37">
        <f>SUM(C4:D21)</f>
        <v>1148166.1099999999</v>
      </c>
      <c r="F21" s="55" t="s">
        <v>11</v>
      </c>
    </row>
    <row r="22" spans="1:6" x14ac:dyDescent="0.2">
      <c r="A22" s="26">
        <v>44773</v>
      </c>
      <c r="B22" s="27" t="s">
        <v>1</v>
      </c>
      <c r="C22" s="28">
        <v>29341</v>
      </c>
      <c r="D22" s="48"/>
      <c r="E22" s="39"/>
    </row>
    <row r="23" spans="1:6" x14ac:dyDescent="0.2">
      <c r="A23" s="29">
        <v>44804</v>
      </c>
      <c r="B23" s="11" t="s">
        <v>24</v>
      </c>
      <c r="C23" s="12"/>
      <c r="D23" s="12">
        <v>-950</v>
      </c>
      <c r="E23" s="42"/>
    </row>
    <row r="24" spans="1:6" x14ac:dyDescent="0.2">
      <c r="A24" s="29">
        <v>44804</v>
      </c>
      <c r="B24" s="11" t="s">
        <v>1</v>
      </c>
      <c r="C24" s="12">
        <v>29341</v>
      </c>
      <c r="D24" s="16"/>
      <c r="E24" s="30"/>
    </row>
    <row r="25" spans="1:6" x14ac:dyDescent="0.2">
      <c r="A25" s="31">
        <v>44834</v>
      </c>
      <c r="B25" s="11" t="s">
        <v>25</v>
      </c>
      <c r="C25" s="12"/>
      <c r="D25" s="12">
        <v>-10908.9</v>
      </c>
      <c r="E25" s="30"/>
    </row>
    <row r="26" spans="1:6" x14ac:dyDescent="0.2">
      <c r="A26" s="31">
        <v>44834</v>
      </c>
      <c r="B26" s="11" t="s">
        <v>26</v>
      </c>
      <c r="C26" s="12"/>
      <c r="D26" s="12">
        <v>-1361.6</v>
      </c>
      <c r="E26" s="30"/>
    </row>
    <row r="27" spans="1:6" x14ac:dyDescent="0.2">
      <c r="A27" s="31">
        <v>44834</v>
      </c>
      <c r="B27" s="11" t="s">
        <v>27</v>
      </c>
      <c r="C27" s="12"/>
      <c r="D27" s="12">
        <v>-8107</v>
      </c>
      <c r="E27" s="30"/>
    </row>
    <row r="28" spans="1:6" ht="13.5" thickBot="1" x14ac:dyDescent="0.25">
      <c r="A28" s="33">
        <v>44834</v>
      </c>
      <c r="B28" s="34" t="s">
        <v>1</v>
      </c>
      <c r="C28" s="35">
        <v>29341</v>
      </c>
      <c r="D28" s="36"/>
      <c r="E28" s="37">
        <f>SUM(C2:D28)</f>
        <v>1214861.6099999999</v>
      </c>
      <c r="F28" s="55" t="s">
        <v>11</v>
      </c>
    </row>
    <row r="29" spans="1:6" x14ac:dyDescent="0.2">
      <c r="A29" s="49">
        <v>44864</v>
      </c>
      <c r="B29" s="50" t="s">
        <v>29</v>
      </c>
      <c r="C29" s="51"/>
      <c r="D29" s="53">
        <v>-3803.05</v>
      </c>
      <c r="E29" s="52"/>
      <c r="F29" s="55"/>
    </row>
    <row r="30" spans="1:6" x14ac:dyDescent="0.2">
      <c r="A30" s="29">
        <v>44864</v>
      </c>
      <c r="B30" s="11" t="s">
        <v>1</v>
      </c>
      <c r="C30" s="12">
        <v>29341</v>
      </c>
      <c r="D30" s="12"/>
      <c r="E30" s="30"/>
    </row>
    <row r="31" spans="1:6" x14ac:dyDescent="0.2">
      <c r="A31" s="29">
        <v>44895</v>
      </c>
      <c r="B31" s="11" t="s">
        <v>1</v>
      </c>
      <c r="C31" s="12">
        <v>29341</v>
      </c>
      <c r="D31" s="16"/>
      <c r="E31" s="30"/>
    </row>
    <row r="32" spans="1:6" x14ac:dyDescent="0.2">
      <c r="A32" s="29">
        <v>44925</v>
      </c>
      <c r="B32" s="11" t="s">
        <v>30</v>
      </c>
      <c r="C32" s="12"/>
      <c r="D32" s="43">
        <v>-158</v>
      </c>
      <c r="E32" s="30"/>
    </row>
    <row r="33" spans="1:6" x14ac:dyDescent="0.2">
      <c r="A33" s="29">
        <v>44925</v>
      </c>
      <c r="B33" s="11" t="s">
        <v>31</v>
      </c>
      <c r="C33" s="12"/>
      <c r="D33" s="43">
        <v>-2780</v>
      </c>
      <c r="E33" s="30"/>
    </row>
    <row r="34" spans="1:6" x14ac:dyDescent="0.2">
      <c r="A34" s="29">
        <v>44925</v>
      </c>
      <c r="B34" s="11" t="s">
        <v>32</v>
      </c>
      <c r="C34" s="12"/>
      <c r="D34" s="43">
        <v>-1817</v>
      </c>
      <c r="E34" s="30"/>
    </row>
    <row r="35" spans="1:6" x14ac:dyDescent="0.2">
      <c r="A35" s="29">
        <v>44925</v>
      </c>
      <c r="B35" s="11" t="s">
        <v>1</v>
      </c>
      <c r="C35" s="12">
        <v>29341</v>
      </c>
      <c r="D35" s="16"/>
      <c r="E35" s="40"/>
    </row>
    <row r="36" spans="1:6" ht="13.5" thickBot="1" x14ac:dyDescent="0.25">
      <c r="A36" s="33">
        <v>44925</v>
      </c>
      <c r="B36" s="34" t="s">
        <v>10</v>
      </c>
      <c r="C36" s="35"/>
      <c r="D36" s="36"/>
      <c r="E36" s="37">
        <f>SUM(C4:D36)</f>
        <v>1294326.5599999998</v>
      </c>
      <c r="F36" s="55" t="s">
        <v>11</v>
      </c>
    </row>
    <row r="37" spans="1:6" x14ac:dyDescent="0.2">
      <c r="A37" s="21"/>
      <c r="B37" s="22"/>
      <c r="C37" s="23"/>
      <c r="D37" s="24"/>
      <c r="E37" s="25"/>
    </row>
    <row r="38" spans="1:6" x14ac:dyDescent="0.2">
      <c r="A38" s="7" t="s">
        <v>2</v>
      </c>
      <c r="B38" s="4"/>
      <c r="C38" s="54">
        <f>SUM(C4:C36)</f>
        <v>1373270.56</v>
      </c>
      <c r="D38" s="12">
        <f>SUM(D4:D36)</f>
        <v>-78944</v>
      </c>
      <c r="E38" s="3"/>
    </row>
    <row r="39" spans="1:6" ht="15.75" x14ac:dyDescent="0.25">
      <c r="A39" s="8" t="s">
        <v>3</v>
      </c>
      <c r="B39" s="3"/>
      <c r="C39" s="46">
        <f>SUM(C4:D36)</f>
        <v>1294326.5599999998</v>
      </c>
      <c r="D39" s="2"/>
      <c r="E39" s="3"/>
    </row>
    <row r="40" spans="1:6" x14ac:dyDescent="0.2">
      <c r="A40" s="6"/>
      <c r="B40" s="3"/>
      <c r="C40" s="5">
        <f>C38+D38</f>
        <v>1294326.56</v>
      </c>
      <c r="D40" s="2"/>
      <c r="E40" s="3"/>
    </row>
  </sheetData>
  <sheetProtection algorithmName="SHA-512" hashValue="PcWjzTwaYGI3LZLD0fH6WAUijD6Fp7T5PnPPTrOJbjzhZoGZ0j4SAxNoDkXbX3I7uhXCs/xJhiRLBQlHAJKCkw==" saltValue="Qmo+J9RIxiVSi3iZEMloaQ==" spinCount="100000" sheet="1" objects="1" scenarios="1"/>
  <mergeCells count="2">
    <mergeCell ref="A1:E1"/>
    <mergeCell ref="A2:E2"/>
  </mergeCells>
  <printOptions horizontalCentered="1"/>
  <pageMargins left="0.19685039370078741" right="0.19685039370078741" top="0.39370078740157483" bottom="0.78740157480314965" header="0" footer="0.5905511811023622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Zdeněk Chmel</dc:creator>
  <cp:keywords/>
  <dc:description/>
  <cp:lastModifiedBy>Martin Pop</cp:lastModifiedBy>
  <cp:revision>0</cp:revision>
  <cp:lastPrinted>2025-07-02T11:32:28Z</cp:lastPrinted>
  <dcterms:created xsi:type="dcterms:W3CDTF">1601-01-01T00:00:00Z</dcterms:created>
  <dcterms:modified xsi:type="dcterms:W3CDTF">2026-09-30T12:32:09Z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C1DDA">
    <vt:lpwstr/>
  </property>
  <property fmtid="{D5CDD505-2E9C-101B-9397-08002B2CF9AE}" pid="19" name="IVID231619D3">
    <vt:lpwstr/>
  </property>
  <property fmtid="{D5CDD505-2E9C-101B-9397-08002B2CF9AE}" pid="20" name="IVID275B1005">
    <vt:lpwstr/>
  </property>
  <property fmtid="{D5CDD505-2E9C-101B-9397-08002B2CF9AE}" pid="21" name="IVID151811FB">
    <vt:lpwstr/>
  </property>
  <property fmtid="{D5CDD505-2E9C-101B-9397-08002B2CF9AE}" pid="22" name="IVIDC072DB97">
    <vt:lpwstr/>
  </property>
  <property fmtid="{D5CDD505-2E9C-101B-9397-08002B2CF9AE}" pid="23" name="IVID1F3A19FD">
    <vt:lpwstr/>
  </property>
  <property fmtid="{D5CDD505-2E9C-101B-9397-08002B2CF9AE}" pid="24" name="IVID2D2E15FA">
    <vt:lpwstr/>
  </property>
  <property fmtid="{D5CDD505-2E9C-101B-9397-08002B2CF9AE}" pid="25" name="IVID241515DE">
    <vt:lpwstr/>
  </property>
  <property fmtid="{D5CDD505-2E9C-101B-9397-08002B2CF9AE}" pid="26" name="IVIDB4DAB4C4">
    <vt:lpwstr/>
  </property>
  <property fmtid="{D5CDD505-2E9C-101B-9397-08002B2CF9AE}" pid="27" name="IVID156D17E7">
    <vt:lpwstr/>
  </property>
  <property fmtid="{D5CDD505-2E9C-101B-9397-08002B2CF9AE}" pid="28" name="IVID302B1BF9">
    <vt:lpwstr/>
  </property>
  <property fmtid="{D5CDD505-2E9C-101B-9397-08002B2CF9AE}" pid="29" name="IVID22AC6636">
    <vt:lpwstr/>
  </property>
  <property fmtid="{D5CDD505-2E9C-101B-9397-08002B2CF9AE}" pid="30" name="IVID236913E7">
    <vt:lpwstr/>
  </property>
  <property fmtid="{D5CDD505-2E9C-101B-9397-08002B2CF9AE}" pid="31" name="IVID3D6515D5">
    <vt:lpwstr/>
  </property>
  <property fmtid="{D5CDD505-2E9C-101B-9397-08002B2CF9AE}" pid="32" name="IVID306615EA">
    <vt:lpwstr/>
  </property>
  <property fmtid="{D5CDD505-2E9C-101B-9397-08002B2CF9AE}" pid="33" name="IVID0">
    <vt:lpwstr/>
  </property>
  <property fmtid="{D5CDD505-2E9C-101B-9397-08002B2CF9AE}" pid="34" name="IVID3E6211DE">
    <vt:lpwstr/>
  </property>
  <property fmtid="{D5CDD505-2E9C-101B-9397-08002B2CF9AE}" pid="35" name="IVID2D4C1702">
    <vt:lpwstr/>
  </property>
  <property fmtid="{D5CDD505-2E9C-101B-9397-08002B2CF9AE}" pid="36" name="IVID282A7B8F">
    <vt:lpwstr/>
  </property>
</Properties>
</file>